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75" yWindow="45" windowWidth="14685" windowHeight="8070" activeTab="1"/>
  </bookViews>
  <sheets>
    <sheet name="Tổng" sheetId="19" r:id="rId1"/>
    <sheet name="Chi tiết" sheetId="18" r:id="rId2"/>
  </sheets>
  <definedNames>
    <definedName name="_xlnm.Print_Titles" localSheetId="1">'Chi tiết'!$6:$9</definedName>
  </definedNames>
  <calcPr calcId="144525"/>
</workbook>
</file>

<file path=xl/calcChain.xml><?xml version="1.0" encoding="utf-8"?>
<calcChain xmlns="http://schemas.openxmlformats.org/spreadsheetml/2006/main">
  <c r="A4" i="18" l="1"/>
  <c r="O10" i="18" l="1"/>
  <c r="N10" i="18"/>
  <c r="M10" i="18"/>
  <c r="L10" i="18"/>
  <c r="J10" i="18"/>
  <c r="I10" i="18"/>
  <c r="G10" i="18"/>
  <c r="F10" i="18"/>
  <c r="O27" i="18"/>
  <c r="M27" i="18"/>
  <c r="N27" i="18"/>
  <c r="J27" i="18"/>
  <c r="I27" i="18"/>
  <c r="G27" i="18"/>
  <c r="F27" i="18"/>
  <c r="O37" i="18"/>
  <c r="M37" i="18"/>
  <c r="L37" i="18"/>
  <c r="J37" i="18"/>
  <c r="I37" i="18"/>
  <c r="G37" i="18"/>
  <c r="F37" i="18"/>
  <c r="O38" i="18"/>
  <c r="M38" i="18"/>
  <c r="L38" i="18"/>
  <c r="J38" i="18"/>
  <c r="I38" i="18"/>
  <c r="G38" i="18"/>
  <c r="F38" i="18"/>
  <c r="O47" i="18"/>
  <c r="M47" i="18"/>
  <c r="L47" i="18"/>
  <c r="J47" i="18"/>
  <c r="I47" i="18"/>
  <c r="G47" i="18"/>
  <c r="F47" i="18"/>
  <c r="G50" i="18"/>
  <c r="I50" i="18"/>
  <c r="J50" i="18"/>
  <c r="L50" i="18"/>
  <c r="M50" i="18"/>
  <c r="O50" i="18"/>
  <c r="F50" i="18"/>
  <c r="M52" i="18"/>
  <c r="O52" i="18" s="1"/>
  <c r="M49" i="18"/>
  <c r="O49" i="18" s="1"/>
  <c r="M41" i="18"/>
  <c r="O41" i="18"/>
  <c r="M42" i="18"/>
  <c r="O42" i="18"/>
  <c r="M43" i="18"/>
  <c r="O43" i="18" s="1"/>
  <c r="M44" i="18"/>
  <c r="O44" i="18"/>
  <c r="M45" i="18"/>
  <c r="O45" i="18"/>
  <c r="M46" i="18"/>
  <c r="O46" i="18"/>
  <c r="M40" i="18"/>
  <c r="O40" i="18" s="1"/>
  <c r="O28" i="18"/>
  <c r="N28" i="18"/>
  <c r="M28" i="18"/>
  <c r="L28" i="18"/>
  <c r="L27" i="18" s="1"/>
  <c r="J28" i="18"/>
  <c r="I28" i="18"/>
  <c r="G28" i="18"/>
  <c r="F28" i="18"/>
  <c r="M33" i="18"/>
  <c r="M32" i="18"/>
  <c r="O31" i="18"/>
  <c r="O32" i="18"/>
  <c r="O33" i="18"/>
  <c r="O30" i="18"/>
  <c r="M31" i="18"/>
  <c r="M30" i="18"/>
  <c r="N21" i="18" l="1"/>
  <c r="G22" i="18"/>
  <c r="G21" i="18" s="1"/>
  <c r="M22" i="18"/>
  <c r="M21" i="18" s="1"/>
  <c r="L22" i="18"/>
  <c r="L21" i="18" s="1"/>
  <c r="O26" i="18"/>
  <c r="L12" i="18" l="1"/>
  <c r="J12" i="18"/>
  <c r="I12" i="18"/>
  <c r="G12" i="18"/>
  <c r="F12" i="18"/>
  <c r="M15" i="18" l="1"/>
  <c r="O15" i="18" s="1"/>
  <c r="M14" i="18" l="1"/>
  <c r="M12" i="18" s="1"/>
  <c r="O14" i="18"/>
  <c r="O12" i="18" s="1"/>
  <c r="O25" i="18" l="1"/>
  <c r="M19" i="18" l="1"/>
  <c r="O19" i="18" s="1"/>
  <c r="O17" i="18" l="1"/>
  <c r="O16" i="18" s="1"/>
  <c r="O22" i="18"/>
  <c r="O21" i="18" s="1"/>
  <c r="F22" i="18"/>
  <c r="F21" i="18" s="1"/>
  <c r="M17" i="18"/>
  <c r="M16" i="18" s="1"/>
  <c r="M11" i="18" s="1"/>
  <c r="L17" i="18"/>
  <c r="L16" i="18" s="1"/>
  <c r="L11" i="18" s="1"/>
  <c r="J17" i="18"/>
  <c r="J16" i="18" s="1"/>
  <c r="J11" i="18" s="1"/>
  <c r="I17" i="18"/>
  <c r="I16" i="18" s="1"/>
  <c r="I11" i="18" s="1"/>
  <c r="G17" i="18"/>
  <c r="G16" i="18" s="1"/>
  <c r="G11" i="18" s="1"/>
  <c r="F17" i="18"/>
  <c r="F16" i="18" s="1"/>
  <c r="F11" i="18" s="1"/>
  <c r="N20" i="18" l="1"/>
  <c r="N11" i="18" s="1"/>
  <c r="O20" i="18" l="1"/>
  <c r="O11" i="18" l="1"/>
</calcChain>
</file>

<file path=xl/sharedStrings.xml><?xml version="1.0" encoding="utf-8"?>
<sst xmlns="http://schemas.openxmlformats.org/spreadsheetml/2006/main" count="185" uniqueCount="126">
  <si>
    <t>Ghi chú</t>
  </si>
  <si>
    <t>I</t>
  </si>
  <si>
    <t>II</t>
  </si>
  <si>
    <t>TT</t>
  </si>
  <si>
    <t xml:space="preserve">Danh mục dự án   </t>
  </si>
  <si>
    <t>A</t>
  </si>
  <si>
    <t>B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</si>
  <si>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</si>
  <si>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</si>
  <si>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</si>
  <si>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</si>
  <si>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</si>
  <si>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Quyết định phê duyệt quyết toán</t>
  </si>
  <si>
    <t>Giá trị quyết toán</t>
  </si>
  <si>
    <t>Lũy kế ngân sách địa phương giao hết năm 2020</t>
  </si>
  <si>
    <t>Kế hoạch vốn ngân sách địa phương giai đoạn 2021-2025</t>
  </si>
  <si>
    <t>Chủ đầu tư/đơn vị thực hiện</t>
  </si>
  <si>
    <t>TỔNG CỘNG</t>
  </si>
  <si>
    <t>Giảm</t>
  </si>
  <si>
    <t>Tăng</t>
  </si>
  <si>
    <t>Kế hoạch vốn ngân sách địa phương giai đoạn 2021-2025 sau điều chỉnh</t>
  </si>
  <si>
    <t xml:space="preserve">Đề nghị điều chỉnh </t>
  </si>
  <si>
    <t>Quyết định phê duyệt chủ trương đầu tư hoặc quyết định đầu tư</t>
  </si>
  <si>
    <t xml:space="preserve">Nguồn NS địa phương </t>
  </si>
  <si>
    <t>Biểu số  02</t>
  </si>
  <si>
    <t>TỔNG KẾ HOẠCH ĐẦU TƯ CÔNG TRUNG HẠN GIAI ĐOẠN 2021-2025 
NGUỒN VỐN NGÂN SÁCH ĐỊA PHƯƠNG SAU ĐIỀU CHỈNH</t>
  </si>
  <si>
    <t>Đơn vị: Triệu đồng</t>
  </si>
  <si>
    <t>STT</t>
  </si>
  <si>
    <t>Nguồn vốn</t>
  </si>
  <si>
    <t>Vốn ngân sách địa phương</t>
  </si>
  <si>
    <t>Đầu tư từ nguồn thu sử dụng đất</t>
  </si>
  <si>
    <t>Biểu số 01</t>
  </si>
  <si>
    <t>ĐVT: Triệu đồng</t>
  </si>
  <si>
    <t>Nguồn vốn cân đối ngân sách huyện điều hành</t>
  </si>
  <si>
    <t>Đầu tư từ nguồn tiết kiệm chi năm 2020 ngân sách địa phương</t>
  </si>
  <si>
    <t>Nguồn tăng thu, tiết kiệm chi ngân sách tỉnh năm 2020 chuyển sang năm 2021 hỗ trợ xã về đích nông thôn mới năm 2021</t>
  </si>
  <si>
    <t>Nguồn ngân sách huyện cho quỹ hỗ trợ nông dân giai đoạn 2021-2025</t>
  </si>
  <si>
    <t>Nguồn tăng thu, tiết kiệm chi năm 2021 ngân sách huyện</t>
  </si>
  <si>
    <t xml:space="preserve">Nguồn ngân sách tỉnh hỗ trợ lập quy hoạch chung xã </t>
  </si>
  <si>
    <r>
      <t xml:space="preserve">Nguồn tăng thu, tiết kiệm chi ngân sách tỉnh năm 2023 chuyển sang năm 2024 </t>
    </r>
    <r>
      <rPr>
        <i/>
        <sz val="13"/>
        <rFont val="Times New Roman"/>
        <family val="1"/>
      </rPr>
      <t>(hỗ trợ UBND huyện Na Rì hoàn thiện hạ tầng nông thôn mới xã Côn Minh và xã Liêm Thủy)</t>
    </r>
  </si>
  <si>
    <t>Nguồn tăng thu, tiết kiệm chi ngân sách huyện năm 2023 chuyển sang năm 2024; nguồn tăng thu tiết kiệm chi thu tiền sử dụng đất năm 2023 chuyển sang năm 2024</t>
  </si>
  <si>
    <t>Nguồn tiết kiệm chi năm 2022; nguồn tăng thu, tiết kiệm chi thu tiền sử dụng đất năm 2022</t>
  </si>
  <si>
    <t>DƯ CHƯA PHÂN BỔ</t>
  </si>
  <si>
    <t>NGUỒN CÂN ĐỐI NS HUYỆN</t>
  </si>
  <si>
    <t>LĨNH VỰC GIÁO DỤC</t>
  </si>
  <si>
    <t>2023</t>
  </si>
  <si>
    <t>2024</t>
  </si>
  <si>
    <t>Ban QLDA ĐTXD huyện</t>
  </si>
  <si>
    <t>Dự án đã được phê duyệt quyết toán</t>
  </si>
  <si>
    <t>LĨNH VỰC KINH TẾ</t>
  </si>
  <si>
    <t>III</t>
  </si>
  <si>
    <t xml:space="preserve">THU TIỀN SỬ DỤNG ĐẤT </t>
  </si>
  <si>
    <t>Giao thông</t>
  </si>
  <si>
    <t>C</t>
  </si>
  <si>
    <t>Dự án khởi công mới giai đoạn 2021-2025</t>
  </si>
  <si>
    <t>Nguồn dự phòng ngân sách trung ương</t>
  </si>
  <si>
    <t xml:space="preserve">KH đầu tư trung hạn giai đoạn 2021-2025 </t>
  </si>
  <si>
    <t>Xây dựng nhà hiệu bộ Trường PTDT Nội trú huyện Na Rì</t>
  </si>
  <si>
    <t>2579/QĐ-UBND ngày 25/8/2023</t>
  </si>
  <si>
    <t>3614/QĐ-UBND ngày 07/11/2024</t>
  </si>
  <si>
    <t>Cấp nước, thoát nước</t>
  </si>
  <si>
    <t>Xây dựng hệ thông cấp nước sinh hoạt thôn Nà Khun, Nà Sang xã Cường Lợi, huyện Na Rì</t>
  </si>
  <si>
    <t>2025</t>
  </si>
  <si>
    <t>663/QĐ-UBND ngày 25/3/2024</t>
  </si>
  <si>
    <t>4100/QĐ-UBND ngày 27/12/2024</t>
  </si>
  <si>
    <t>Xây dựng nhà hiệu bộ và các hạng mục phụ trợ Trường Mầm non Xuân Dương, huyện Na Rì</t>
  </si>
  <si>
    <t>1004/QĐ-UBND ngày 19/4/2024</t>
  </si>
  <si>
    <t>124/QĐ-UBND ngày 20/01/2025</t>
  </si>
  <si>
    <t>Xây dựng ngầm tràn liên hợp thôn Hát Luông, xã Kim Lư, huyện Na Rì</t>
  </si>
  <si>
    <t>Dự án dừng chủ trương đầu tư tại Quyết định số 4173/QĐ-UBND ngày 31/12/2024 của UBND huyện Na Rì</t>
  </si>
  <si>
    <t>1909/QĐ-UBND ngày 29/7/2021</t>
  </si>
  <si>
    <t>NGUỒN NGÂN SÁCH TỈNH HỖ TRỢ THỰC HIỆN CHƯƠNG TRÌNH MTQG XD NTM</t>
  </si>
  <si>
    <t>Nguồn ngân sách tỉnh hỗ trợ thực hiện CTMTQG XD NTM</t>
  </si>
  <si>
    <t>Nguồn ngân sách tỉnh hỗ trợ thực hiện quy hoạch điểm dân cư nông thôn</t>
  </si>
  <si>
    <t>LĨNH VỰC VĂN HÓA - THÔNG TIN</t>
  </si>
  <si>
    <t>Cải tạo nhà văn hóa thôn Lũng Tao, xã Kim Lư, huyện Na Rì</t>
  </si>
  <si>
    <t>Cải tạo nhà văn hóa thôn Nà Pài, xã Kim Lư, huyện Na Rì</t>
  </si>
  <si>
    <t>5542/QĐ-UBND ngày 21/11/2023</t>
  </si>
  <si>
    <t>Nhà văn hóa thôn Nà Pàn, xã Sơn Thành, huyện Na Rì</t>
  </si>
  <si>
    <t>5541/QĐ-UBND ngày 21/11/2023</t>
  </si>
  <si>
    <t>Cải tạo, nâng cấp nhà văn hóa xã Cư Lễ, huyện Na Rì</t>
  </si>
  <si>
    <t>Đường ngõ xóm thôn Nà Sha, xã Cường Lợi, huyện Na Rì</t>
  </si>
  <si>
    <t>5556/QĐ-UBND ngày 22/11/2023</t>
  </si>
  <si>
    <t>Nâng cấp đường ngõ xóm thôn Bản Lài, xã Côn Minh, huyện Na Rì</t>
  </si>
  <si>
    <t>5477/QĐ-UBND ngày 16/11/2023</t>
  </si>
  <si>
    <t>Nâng cấp đường Vằng Cống thôn Nà Ngoàn, xã Côn Minh, huyện Na Rì</t>
  </si>
  <si>
    <t>5476/QĐ-UBND ngày 16/11/2023</t>
  </si>
  <si>
    <t>Nâng cấp đường ngõ xóm thôn Lùng Vai, xã Côn Minh, huyện Na Rì</t>
  </si>
  <si>
    <t>5475/QĐ-UBND ngày 16/11/2023</t>
  </si>
  <si>
    <t>Nâng cấp đường ngõ xóm thôn Áng Hin, xã Côn Minh, huyện Na Rì</t>
  </si>
  <si>
    <t>5478/QĐ-UBND ngày 16/11/2023</t>
  </si>
  <si>
    <t>Đường liên thôn Phiêng Đốc - Pan Khe - Lũng Cào xã Kim Lư, huyện Na Rì</t>
  </si>
  <si>
    <t>5546/QĐ-UBND ngày 22/11/2023</t>
  </si>
  <si>
    <t>Đổ bê tông đường trục thôn Nà Dài - Khuổi Cuồng, xã Cư Lễ, huyện Na Rì</t>
  </si>
  <si>
    <t>5474/QĐ-UBND ngày 16/11/2023</t>
  </si>
  <si>
    <t>Thương mại</t>
  </si>
  <si>
    <t>Sửa chữa, nâng cấp chợ và các hạng mục phụ trợ chợ nông thôn xã Cư Lễ, huyện Na Rì</t>
  </si>
  <si>
    <t>LĨNH VỰC BẢO VỆ MÔI TRƯỜNG</t>
  </si>
  <si>
    <t>Xây dựng mới Mương thoát nước thải sinh hoạt  thôn Khu Chợ, xã Xuân Dương, huyện Na Rì</t>
  </si>
  <si>
    <t>Xây dựng nhà văn hóa thôn Pác Cáp, xã Sơn Thành, huyện Na Rì</t>
  </si>
  <si>
    <t>Nhà văn hóa thôn Nà Nôm, xã Sơn Thành, huyện Na Rì</t>
  </si>
  <si>
    <t>783/QĐ-UBND ngày 22/3/2023</t>
  </si>
  <si>
    <t>Đổ bê tông sân thể thao thôn Bản Cháng; xây dựng nhà vệ sinh thôn Bản Cháng và thôn Hiệp Lực (thôn Bản Đâng cũ), xã Kim Lư, huyện Na Rì</t>
  </si>
  <si>
    <t>4171/QĐ-UBND ngày 31/12/2024</t>
  </si>
  <si>
    <t>850/QĐ-UBND ngày 09/4/2024</t>
  </si>
  <si>
    <t>1001/QĐ-UBND ngày 19/4/2024</t>
  </si>
  <si>
    <t>782/QĐ-UBND ngày 22/3/2023; 4172/QĐ-UBND ngày 31/12/2024</t>
  </si>
  <si>
    <t>Dự án dừng chủ trương đầu tư tại Quyết định số 4168/QĐ-UBND ngày 31/12/2024 của UBND huyện Na Rì</t>
  </si>
  <si>
    <t>3636/QĐ-UBND ngày 12/11/2024</t>
  </si>
  <si>
    <t>2447/QĐ-UBND ngày 14/8/2024</t>
  </si>
  <si>
    <t>2903/QĐ-UBND ngày 02/10/2024</t>
  </si>
  <si>
    <t>3615/QĐ-UBND ngày 07/11/2024</t>
  </si>
  <si>
    <t>2448/QĐ-UBND ngày 14/8/2024</t>
  </si>
  <si>
    <t>2453/QĐ-UBND ngày 14/8/2024</t>
  </si>
  <si>
    <t>2454/QĐ-UBND ngày 14/8/2024</t>
  </si>
  <si>
    <t>2449/QĐ-UBND ngày 14/8/2024</t>
  </si>
  <si>
    <t>2452/QĐ-UBND ngày 14/8/2024</t>
  </si>
  <si>
    <t>2451/QĐ-UBND ngày 14/8/2024</t>
  </si>
  <si>
    <t>2446/QĐ-UBND ngày 14/8/2024</t>
  </si>
  <si>
    <t>2901/QĐ-UBND ngày 02/10/2024</t>
  </si>
  <si>
    <t>3035/QĐ-UBND ngày 05/10/2024</t>
  </si>
  <si>
    <t>972/QĐ-UBND ngày 16/4/2024</t>
  </si>
  <si>
    <t>664/QĐ-UBND ngày 25/3/2024</t>
  </si>
  <si>
    <t>ĐIỀU CHỈNH KẾ HOẠCH ĐẦU TƯ CÔNG TRUNG HẠN GIAI ĐOẠN 2021-2025 VỐN CÂN ĐỐI NGÂN SÁCH ĐỊA PHƯƠNG
 CẤP HUYỆN ĐIỀU HÀNH (LẦN 12)</t>
  </si>
  <si>
    <t>(Kèm theo Nghị quyết số         /NQ-HĐND ngày         tháng 02 năm 2025 của HĐND huyện Na Rì)</t>
  </si>
  <si>
    <t>UBND xã Kim Lư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</si>
</sst>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₫_-;\-* #,##0.00\ _₫_-;_-* &quot;-&quot;??\ _₫_-;_-@_-"/>
    <numFmt numFmtId="165" formatCode="dd/mm/yyyy;@"/>
    <numFmt numFmtId="166" formatCode="#,##0.000"/>
    <numFmt numFmtId="167" formatCode="#,##0.0000000"/>
    <numFmt numFmtId="168" formatCode="#,##0.000000"/>
    <numFmt numFmtId="169" formatCode="#,##0.000000000000000000"/>
    <numFmt numFmtId="170" formatCode="#,##0.0000000000000"/>
    <numFmt numFmtId="171" formatCode="#,##0.00000000"/>
    <numFmt numFmtId="172" formatCode="#,##0.00000"/>
    <numFmt numFmtId="173" formatCode="#,##0.0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6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FF"/>
      <name val="Times New Roman"/>
      <family val="1"/>
    </font>
    <font>
      <i/>
      <sz val="13"/>
      <color rgb="FF0000FF"/>
      <name val="Times New Roman"/>
      <family val="1"/>
    </font>
    <font>
      <sz val="13"/>
      <color rgb="FF0000FF"/>
      <name val="Times New Roman"/>
      <family val="1"/>
    </font>
    <font>
      <i/>
      <sz val="12"/>
      <name val="Times New Roman"/>
      <family val="1"/>
    </font>
    <font>
      <b/>
      <sz val="13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b/>
      <i/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b/>
      <i/>
      <sz val="13"/>
      <color rgb="FF0000FF"/>
      <name val="Times New Roman"/>
      <family val="1"/>
    </font>
    <font>
      <sz val="14"/>
      <name val="Times New Roman"/>
      <family val="1"/>
      <charset val="163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0" fontId="12" fillId="0" borderId="0"/>
  </cellStyleXfs>
  <cellXfs count="186">
    <xf numFmtId="0" fontId="0" fillId="0" borderId="0" xfId="0"/>
    <xf numFmtId="3" fontId="4" fillId="2" borderId="0" xfId="7" applyNumberFormat="1" applyFont="1" applyFill="1" applyAlignment="1">
      <alignment vertical="center" wrapText="1"/>
    </xf>
    <xf numFmtId="3" fontId="6" fillId="2" borderId="0" xfId="7" applyNumberFormat="1" applyFont="1" applyFill="1" applyAlignment="1">
      <alignment vertical="center" wrapText="1"/>
    </xf>
    <xf numFmtId="3" fontId="6" fillId="2" borderId="0" xfId="7" applyNumberFormat="1" applyFont="1" applyFill="1" applyAlignment="1">
      <alignment horizontal="right" vertical="center" wrapText="1"/>
    </xf>
    <xf numFmtId="3" fontId="9" fillId="2" borderId="0" xfId="7" applyNumberFormat="1" applyFont="1" applyFill="1" applyAlignment="1">
      <alignment horizontal="center" vertical="center" wrapText="1"/>
    </xf>
    <xf numFmtId="3" fontId="6" fillId="2" borderId="0" xfId="7" applyNumberFormat="1" applyFont="1" applyFill="1" applyAlignment="1">
      <alignment horizontal="center" vertical="center" wrapText="1"/>
    </xf>
    <xf numFmtId="4" fontId="6" fillId="2" borderId="0" xfId="7" applyNumberFormat="1" applyFont="1" applyFill="1" applyAlignment="1">
      <alignment horizontal="right"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9" fillId="2" borderId="0" xfId="7" applyNumberFormat="1" applyFont="1" applyFill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3" fontId="8" fillId="2" borderId="1" xfId="7" applyNumberFormat="1" applyFont="1" applyFill="1" applyBorder="1" applyAlignment="1">
      <alignment horizontal="center" vertical="center" wrapText="1"/>
    </xf>
    <xf numFmtId="3" fontId="11" fillId="2" borderId="1" xfId="7" applyNumberFormat="1" applyFont="1" applyFill="1" applyBorder="1" applyAlignment="1">
      <alignment horizontal="center" vertical="center" wrapText="1"/>
    </xf>
    <xf numFmtId="4" fontId="6" fillId="2" borderId="0" xfId="9" applyNumberFormat="1" applyFont="1" applyFill="1" applyAlignment="1">
      <alignment horizontal="right" vertical="center" wrapText="1"/>
    </xf>
    <xf numFmtId="3" fontId="6" fillId="3" borderId="0" xfId="7" applyNumberFormat="1" applyFont="1" applyFill="1" applyAlignment="1">
      <alignment horizontal="center" vertical="center" wrapText="1"/>
    </xf>
    <xf numFmtId="3" fontId="6" fillId="3" borderId="0" xfId="7" applyNumberFormat="1" applyFont="1" applyFill="1" applyAlignment="1">
      <alignment vertical="center" wrapText="1"/>
    </xf>
    <xf numFmtId="3" fontId="6" fillId="3" borderId="0" xfId="7" applyNumberFormat="1" applyFont="1" applyFill="1" applyAlignment="1">
      <alignment horizontal="right" vertical="center" wrapText="1"/>
    </xf>
    <xf numFmtId="4" fontId="6" fillId="3" borderId="0" xfId="7" applyNumberFormat="1" applyFont="1" applyFill="1" applyAlignment="1">
      <alignment horizontal="right" vertical="center" wrapText="1"/>
    </xf>
    <xf numFmtId="4" fontId="6" fillId="3" borderId="0" xfId="9" applyNumberFormat="1" applyFont="1" applyFill="1" applyAlignment="1">
      <alignment horizontal="right" vertical="center" wrapText="1"/>
    </xf>
    <xf numFmtId="3" fontId="9" fillId="2" borderId="0" xfId="7" applyNumberFormat="1" applyFont="1" applyFill="1" applyAlignment="1">
      <alignment horizontal="right" vertical="center" wrapText="1"/>
    </xf>
    <xf numFmtId="4" fontId="9" fillId="2" borderId="0" xfId="7" applyNumberFormat="1" applyFont="1" applyFill="1" applyAlignment="1">
      <alignment horizontal="right" vertical="center" wrapText="1"/>
    </xf>
    <xf numFmtId="4" fontId="9" fillId="2" borderId="0" xfId="9" applyNumberFormat="1" applyFont="1" applyFill="1" applyAlignment="1">
      <alignment horizontal="right" vertical="center" wrapText="1"/>
    </xf>
    <xf numFmtId="3" fontId="6" fillId="0" borderId="0" xfId="7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vertical="center" wrapText="1"/>
    </xf>
    <xf numFmtId="3" fontId="16" fillId="0" borderId="0" xfId="0" applyNumberFormat="1" applyFont="1" applyFill="1" applyAlignment="1">
      <alignment vertical="center" wrapText="1" readingOrder="1"/>
    </xf>
    <xf numFmtId="3" fontId="16" fillId="0" borderId="0" xfId="0" applyNumberFormat="1" applyFont="1" applyFill="1"/>
    <xf numFmtId="3" fontId="17" fillId="0" borderId="0" xfId="0" applyNumberFormat="1" applyFont="1" applyFill="1" applyAlignment="1">
      <alignment vertical="center" wrapText="1"/>
    </xf>
    <xf numFmtId="3" fontId="18" fillId="0" borderId="0" xfId="0" applyNumberFormat="1" applyFont="1" applyFill="1" applyAlignment="1">
      <alignment vertical="center" wrapText="1"/>
    </xf>
    <xf numFmtId="3" fontId="18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8" fillId="0" borderId="1" xfId="0" quotePrefix="1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1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22" fillId="0" borderId="0" xfId="0" applyNumberFormat="1" applyFont="1" applyFill="1"/>
    <xf numFmtId="3" fontId="19" fillId="0" borderId="0" xfId="0" applyNumberFormat="1" applyFont="1" applyFill="1"/>
    <xf numFmtId="3" fontId="21" fillId="0" borderId="0" xfId="0" applyNumberFormat="1" applyFont="1" applyFill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9" applyNumberFormat="1" applyFont="1" applyBorder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8" fillId="2" borderId="1" xfId="9" applyNumberFormat="1" applyFont="1" applyFill="1" applyBorder="1" applyAlignment="1">
      <alignment vertical="center" wrapText="1"/>
    </xf>
    <xf numFmtId="3" fontId="18" fillId="0" borderId="0" xfId="0" applyNumberFormat="1" applyFont="1" applyFill="1" applyAlignment="1">
      <alignment horizontal="center" vertical="center" wrapText="1"/>
    </xf>
    <xf numFmtId="167" fontId="20" fillId="0" borderId="0" xfId="0" applyNumberFormat="1" applyFont="1" applyFill="1" applyAlignment="1">
      <alignment vertical="center" wrapText="1"/>
    </xf>
    <xf numFmtId="4" fontId="23" fillId="2" borderId="1" xfId="7" applyNumberFormat="1" applyFont="1" applyFill="1" applyBorder="1" applyAlignment="1">
      <alignment horizontal="right" vertical="center" wrapText="1"/>
    </xf>
    <xf numFmtId="168" fontId="10" fillId="2" borderId="1" xfId="7" applyNumberFormat="1" applyFont="1" applyFill="1" applyBorder="1" applyAlignment="1">
      <alignment horizontal="center" vertical="center" wrapText="1"/>
    </xf>
    <xf numFmtId="3" fontId="8" fillId="2" borderId="0" xfId="7" applyNumberFormat="1" applyFont="1" applyFill="1" applyAlignment="1">
      <alignment vertical="center" wrapText="1"/>
    </xf>
    <xf numFmtId="3" fontId="23" fillId="2" borderId="1" xfId="7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24" fillId="2" borderId="1" xfId="7" applyNumberFormat="1" applyFont="1" applyFill="1" applyBorder="1" applyAlignment="1">
      <alignment horizontal="center" vertical="center" wrapText="1"/>
    </xf>
    <xf numFmtId="3" fontId="25" fillId="2" borderId="1" xfId="7" applyNumberFormat="1" applyFont="1" applyFill="1" applyBorder="1" applyAlignment="1">
      <alignment horizontal="center" vertical="center" wrapText="1"/>
    </xf>
    <xf numFmtId="4" fontId="25" fillId="2" borderId="1" xfId="7" applyNumberFormat="1" applyFont="1" applyFill="1" applyBorder="1" applyAlignment="1">
      <alignment horizontal="right" vertical="center" wrapText="1"/>
    </xf>
    <xf numFmtId="169" fontId="25" fillId="2" borderId="1" xfId="7" applyNumberFormat="1" applyFont="1" applyFill="1" applyBorder="1" applyAlignment="1">
      <alignment horizontal="right" vertical="center" wrapText="1"/>
    </xf>
    <xf numFmtId="170" fontId="25" fillId="2" borderId="1" xfId="7" applyNumberFormat="1" applyFont="1" applyFill="1" applyBorder="1" applyAlignment="1">
      <alignment horizontal="right" vertical="center" wrapText="1"/>
    </xf>
    <xf numFmtId="168" fontId="24" fillId="2" borderId="1" xfId="7" applyNumberFormat="1" applyFont="1" applyFill="1" applyBorder="1" applyAlignment="1">
      <alignment horizontal="center" vertical="center" wrapText="1"/>
    </xf>
    <xf numFmtId="3" fontId="25" fillId="2" borderId="0" xfId="7" applyNumberFormat="1" applyFont="1" applyFill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49" fontId="8" fillId="2" borderId="1" xfId="7" applyNumberFormat="1" applyFont="1" applyFill="1" applyBorder="1" applyAlignment="1">
      <alignment horizontal="center" vertical="center" wrapText="1"/>
    </xf>
    <xf numFmtId="4" fontId="8" fillId="2" borderId="1" xfId="7" applyNumberFormat="1" applyFont="1" applyFill="1" applyBorder="1" applyAlignment="1">
      <alignment horizontal="right" vertical="center" wrapText="1"/>
    </xf>
    <xf numFmtId="3" fontId="26" fillId="2" borderId="1" xfId="7" applyNumberFormat="1" applyFont="1" applyFill="1" applyBorder="1" applyAlignment="1">
      <alignment horizontal="left" vertical="center" wrapText="1"/>
    </xf>
    <xf numFmtId="3" fontId="8" fillId="2" borderId="1" xfId="7" applyNumberFormat="1" applyFont="1" applyFill="1" applyBorder="1" applyAlignment="1">
      <alignment vertical="center" wrapText="1"/>
    </xf>
    <xf numFmtId="3" fontId="25" fillId="2" borderId="1" xfId="7" applyNumberFormat="1" applyFont="1" applyFill="1" applyBorder="1" applyAlignment="1">
      <alignment vertical="center" wrapText="1"/>
    </xf>
    <xf numFmtId="3" fontId="6" fillId="2" borderId="0" xfId="7" applyNumberFormat="1" applyFont="1" applyFill="1" applyBorder="1" applyAlignment="1">
      <alignment horizontal="center" vertical="center" wrapText="1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Alignment="1">
      <alignment vertical="center" wrapText="1"/>
    </xf>
    <xf numFmtId="3" fontId="19" fillId="2" borderId="0" xfId="0" applyNumberFormat="1" applyFont="1" applyFill="1"/>
    <xf numFmtId="168" fontId="8" fillId="2" borderId="1" xfId="7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171" fontId="26" fillId="2" borderId="1" xfId="7" applyNumberFormat="1" applyFont="1" applyFill="1" applyBorder="1" applyAlignment="1">
      <alignment horizontal="left" vertical="center" wrapText="1"/>
    </xf>
    <xf numFmtId="168" fontId="8" fillId="2" borderId="0" xfId="7" applyNumberFormat="1" applyFont="1" applyFill="1" applyAlignment="1">
      <alignment vertical="center" wrapText="1"/>
    </xf>
    <xf numFmtId="3" fontId="8" fillId="2" borderId="1" xfId="7" quotePrefix="1" applyNumberFormat="1" applyFont="1" applyFill="1" applyBorder="1" applyAlignment="1">
      <alignment horizontal="center" vertical="center" wrapText="1"/>
    </xf>
    <xf numFmtId="4" fontId="11" fillId="2" borderId="1" xfId="7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left" vertical="center" wrapText="1"/>
    </xf>
    <xf numFmtId="3" fontId="14" fillId="2" borderId="1" xfId="7" applyNumberFormat="1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4" fontId="6" fillId="2" borderId="1" xfId="7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73" fontId="8" fillId="2" borderId="1" xfId="7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7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7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3" fontId="27" fillId="2" borderId="1" xfId="7" applyNumberFormat="1" applyFont="1" applyFill="1" applyBorder="1" applyAlignment="1">
      <alignment vertical="center" wrapText="1"/>
    </xf>
    <xf numFmtId="4" fontId="27" fillId="2" borderId="1" xfId="7" applyNumberFormat="1" applyFont="1" applyFill="1" applyBorder="1" applyAlignment="1">
      <alignment horizontal="right" vertical="center" wrapText="1"/>
    </xf>
    <xf numFmtId="3" fontId="28" fillId="2" borderId="1" xfId="7" applyNumberFormat="1" applyFont="1" applyFill="1" applyBorder="1" applyAlignment="1">
      <alignment horizontal="justify" vertical="center" wrapText="1"/>
    </xf>
    <xf numFmtId="3" fontId="27" fillId="2" borderId="0" xfId="7" applyNumberFormat="1" applyFont="1" applyFill="1" applyAlignment="1">
      <alignment vertical="center" wrapText="1"/>
    </xf>
    <xf numFmtId="168" fontId="8" fillId="2" borderId="1" xfId="7" applyNumberFormat="1" applyFont="1" applyFill="1" applyBorder="1" applyAlignment="1">
      <alignment horizontal="center" vertical="center" wrapText="1"/>
    </xf>
    <xf numFmtId="3" fontId="8" fillId="2" borderId="0" xfId="7" applyNumberFormat="1" applyFont="1" applyFill="1" applyBorder="1" applyAlignment="1">
      <alignment vertical="center" wrapText="1"/>
    </xf>
    <xf numFmtId="3" fontId="29" fillId="2" borderId="1" xfId="0" applyNumberFormat="1" applyFont="1" applyFill="1" applyBorder="1" applyAlignment="1">
      <alignment vertical="center" wrapText="1"/>
    </xf>
    <xf numFmtId="3" fontId="29" fillId="2" borderId="1" xfId="7" applyNumberFormat="1" applyFont="1" applyFill="1" applyBorder="1" applyAlignment="1">
      <alignment horizontal="center" vertical="center" wrapText="1"/>
    </xf>
    <xf numFmtId="4" fontId="34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vertical="center" wrapText="1"/>
    </xf>
    <xf numFmtId="3" fontId="10" fillId="2" borderId="0" xfId="7" applyNumberFormat="1" applyFont="1" applyFill="1" applyBorder="1" applyAlignment="1">
      <alignment vertical="center" wrapText="1"/>
    </xf>
    <xf numFmtId="166" fontId="11" fillId="2" borderId="1" xfId="7" applyNumberFormat="1" applyFont="1" applyFill="1" applyBorder="1" applyAlignment="1">
      <alignment horizontal="right" vertical="center" wrapText="1"/>
    </xf>
    <xf numFmtId="166" fontId="8" fillId="2" borderId="1" xfId="7" applyNumberFormat="1" applyFont="1" applyFill="1" applyBorder="1" applyAlignment="1">
      <alignment horizontal="right" vertical="center" wrapText="1"/>
    </xf>
    <xf numFmtId="0" fontId="8" fillId="2" borderId="1" xfId="11" applyFont="1" applyFill="1" applyBorder="1" applyAlignment="1">
      <alignment horizontal="left" vertical="center" wrapText="1"/>
    </xf>
    <xf numFmtId="0" fontId="8" fillId="2" borderId="1" xfId="7" applyNumberFormat="1" applyFont="1" applyFill="1" applyBorder="1" applyAlignment="1">
      <alignment horizontal="center" vertical="center" wrapText="1"/>
    </xf>
    <xf numFmtId="168" fontId="23" fillId="2" borderId="1" xfId="7" applyNumberFormat="1" applyFont="1" applyFill="1" applyBorder="1" applyAlignment="1">
      <alignment horizontal="right"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6" fillId="2" borderId="1" xfId="7" applyNumberFormat="1" applyFont="1" applyFill="1" applyBorder="1" applyAlignment="1">
      <alignment horizontal="center" vertical="center" wrapText="1"/>
    </xf>
    <xf numFmtId="3" fontId="6" fillId="2" borderId="1" xfId="7" quotePrefix="1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right" vertical="center" wrapText="1"/>
    </xf>
    <xf numFmtId="3" fontId="6" fillId="2" borderId="1" xfId="7" applyNumberFormat="1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vertical="center" wrapText="1"/>
    </xf>
    <xf numFmtId="43" fontId="6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horizontal="center" vertical="center" wrapText="1"/>
    </xf>
    <xf numFmtId="3" fontId="10" fillId="2" borderId="1" xfId="7" applyNumberFormat="1" applyFont="1" applyFill="1" applyBorder="1" applyAlignment="1">
      <alignment horizontal="left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31" fillId="2" borderId="1" xfId="7" applyNumberFormat="1" applyFont="1" applyFill="1" applyBorder="1" applyAlignment="1">
      <alignment vertical="center" wrapText="1"/>
    </xf>
    <xf numFmtId="171" fontId="10" fillId="2" borderId="1" xfId="7" applyNumberFormat="1" applyFont="1" applyFill="1" applyBorder="1" applyAlignment="1">
      <alignment horizontal="left" vertical="center" wrapText="1"/>
    </xf>
    <xf numFmtId="3" fontId="31" fillId="2" borderId="0" xfId="7" applyNumberFormat="1" applyFont="1" applyFill="1" applyAlignment="1">
      <alignment vertical="center" wrapText="1"/>
    </xf>
    <xf numFmtId="3" fontId="30" fillId="2" borderId="1" xfId="7" applyNumberFormat="1" applyFont="1" applyFill="1" applyBorder="1" applyAlignment="1">
      <alignment vertical="center" wrapText="1"/>
    </xf>
    <xf numFmtId="4" fontId="30" fillId="2" borderId="1" xfId="7" applyNumberFormat="1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vertical="center" wrapText="1"/>
    </xf>
    <xf numFmtId="3" fontId="30" fillId="2" borderId="0" xfId="7" applyNumberFormat="1" applyFont="1" applyFill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4" fontId="6" fillId="2" borderId="1" xfId="7" applyNumberFormat="1" applyFont="1" applyFill="1" applyBorder="1" applyAlignment="1">
      <alignment vertical="center" wrapText="1"/>
    </xf>
    <xf numFmtId="0" fontId="29" fillId="2" borderId="1" xfId="7" applyNumberFormat="1" applyFont="1" applyFill="1" applyBorder="1" applyAlignment="1">
      <alignment horizontal="center" vertical="center" wrapText="1"/>
    </xf>
    <xf numFmtId="172" fontId="10" fillId="2" borderId="1" xfId="7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29" fillId="2" borderId="1" xfId="0" applyNumberFormat="1" applyFont="1" applyFill="1" applyBorder="1" applyAlignment="1">
      <alignment vertical="center" wrapText="1"/>
    </xf>
    <xf numFmtId="3" fontId="29" fillId="2" borderId="8" xfId="7" applyNumberFormat="1" applyFont="1" applyFill="1" applyBorder="1" applyAlignment="1">
      <alignment horizontal="center" vertical="center" wrapText="1"/>
    </xf>
    <xf numFmtId="3" fontId="10" fillId="2" borderId="8" xfId="7" applyNumberFormat="1" applyFont="1" applyFill="1" applyBorder="1" applyAlignment="1">
      <alignment horizontal="center" vertical="center" wrapText="1"/>
    </xf>
    <xf numFmtId="4" fontId="6" fillId="2" borderId="1" xfId="1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3" fontId="8" fillId="2" borderId="12" xfId="7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3" fontId="11" fillId="2" borderId="12" xfId="7" applyNumberFormat="1" applyFont="1" applyFill="1" applyBorder="1" applyAlignment="1">
      <alignment horizontal="center" vertical="center" wrapText="1"/>
    </xf>
    <xf numFmtId="3" fontId="29" fillId="2" borderId="1" xfId="7" applyNumberFormat="1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49" fontId="29" fillId="2" borderId="1" xfId="7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3" fontId="29" fillId="2" borderId="12" xfId="7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vertical="center" wrapText="1"/>
    </xf>
    <xf numFmtId="168" fontId="32" fillId="2" borderId="3" xfId="7" applyNumberFormat="1" applyFont="1" applyFill="1" applyBorder="1" applyAlignment="1">
      <alignment vertical="center" wrapText="1"/>
    </xf>
    <xf numFmtId="3" fontId="9" fillId="2" borderId="1" xfId="7" quotePrefix="1" applyNumberFormat="1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Border="1" applyAlignment="1">
      <alignment vertical="center" wrapText="1"/>
    </xf>
    <xf numFmtId="3" fontId="9" fillId="0" borderId="0" xfId="7" applyNumberFormat="1" applyFont="1" applyFill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9" fillId="2" borderId="0" xfId="7" applyNumberFormat="1" applyFont="1" applyFill="1" applyAlignment="1">
      <alignment horizontal="center" vertical="center" wrapText="1"/>
    </xf>
    <xf numFmtId="4" fontId="11" fillId="2" borderId="3" xfId="9" applyNumberFormat="1" applyFont="1" applyFill="1" applyBorder="1" applyAlignment="1">
      <alignment horizontal="center" vertical="center" wrapText="1"/>
    </xf>
    <xf numFmtId="4" fontId="11" fillId="2" borderId="4" xfId="9" applyNumberFormat="1" applyFont="1" applyFill="1" applyBorder="1" applyAlignment="1">
      <alignment horizontal="center" vertical="center" wrapText="1"/>
    </xf>
    <xf numFmtId="4" fontId="11" fillId="2" borderId="3" xfId="7" applyNumberFormat="1" applyFont="1" applyFill="1" applyBorder="1" applyAlignment="1">
      <alignment horizontal="center" vertical="center" wrapText="1"/>
    </xf>
    <xf numFmtId="4" fontId="11" fillId="2" borderId="2" xfId="7" applyNumberFormat="1" applyFont="1" applyFill="1" applyBorder="1" applyAlignment="1">
      <alignment horizontal="center" vertical="center" wrapText="1"/>
    </xf>
    <xf numFmtId="4" fontId="11" fillId="2" borderId="7" xfId="7" applyNumberFormat="1" applyFont="1" applyFill="1" applyBorder="1" applyAlignment="1">
      <alignment horizontal="center" vertical="center" wrapText="1"/>
    </xf>
    <xf numFmtId="4" fontId="11" fillId="2" borderId="5" xfId="7" applyNumberFormat="1" applyFont="1" applyFill="1" applyBorder="1" applyAlignment="1">
      <alignment horizontal="center" vertical="center" wrapText="1"/>
    </xf>
    <xf numFmtId="3" fontId="14" fillId="2" borderId="2" xfId="7" applyNumberFormat="1" applyFont="1" applyFill="1" applyBorder="1" applyAlignment="1">
      <alignment horizontal="center" vertical="center" wrapText="1"/>
    </xf>
    <xf numFmtId="3" fontId="14" fillId="2" borderId="3" xfId="7" applyNumberFormat="1" applyFont="1" applyFill="1" applyBorder="1" applyAlignment="1">
      <alignment horizontal="center" vertical="center" wrapText="1"/>
    </xf>
    <xf numFmtId="4" fontId="11" fillId="2" borderId="4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Alignment="1">
      <alignment horizontal="center" vertical="center" wrapText="1"/>
    </xf>
    <xf numFmtId="3" fontId="7" fillId="2" borderId="11" xfId="7" applyNumberFormat="1" applyFont="1" applyFill="1" applyBorder="1" applyAlignment="1">
      <alignment horizontal="right" vertical="center" wrapText="1"/>
    </xf>
    <xf numFmtId="3" fontId="11" fillId="2" borderId="3" xfId="7" applyNumberFormat="1" applyFont="1" applyFill="1" applyBorder="1" applyAlignment="1">
      <alignment horizontal="center" vertical="center" wrapText="1"/>
    </xf>
    <xf numFmtId="3" fontId="11" fillId="2" borderId="2" xfId="7" applyNumberFormat="1" applyFont="1" applyFill="1" applyBorder="1" applyAlignment="1">
      <alignment horizontal="center" vertical="center" wrapText="1"/>
    </xf>
    <xf numFmtId="3" fontId="11" fillId="2" borderId="7" xfId="7" applyNumberFormat="1" applyFont="1" applyFill="1" applyBorder="1" applyAlignment="1">
      <alignment horizontal="center" vertical="center" wrapText="1"/>
    </xf>
    <xf numFmtId="3" fontId="11" fillId="2" borderId="5" xfId="7" applyNumberFormat="1" applyFont="1" applyFill="1" applyBorder="1" applyAlignment="1">
      <alignment horizontal="center" vertical="center" wrapText="1"/>
    </xf>
    <xf numFmtId="3" fontId="11" fillId="2" borderId="6" xfId="7" applyNumberFormat="1" applyFont="1" applyFill="1" applyBorder="1" applyAlignment="1">
      <alignment horizontal="center" vertical="center" wrapText="1"/>
    </xf>
    <xf numFmtId="3" fontId="11" fillId="2" borderId="8" xfId="7" applyNumberFormat="1" applyFont="1" applyFill="1" applyBorder="1" applyAlignment="1">
      <alignment horizontal="center" vertical="center" wrapText="1"/>
    </xf>
    <xf numFmtId="3" fontId="11" fillId="2" borderId="10" xfId="7" applyNumberFormat="1" applyFont="1" applyFill="1" applyBorder="1" applyAlignment="1">
      <alignment horizontal="center" vertical="center" wrapText="1"/>
    </xf>
    <xf numFmtId="3" fontId="11" fillId="2" borderId="9" xfId="7" applyNumberFormat="1" applyFont="1" applyFill="1" applyBorder="1" applyAlignment="1">
      <alignment horizontal="center" vertical="center" wrapText="1"/>
    </xf>
  </cellXfs>
  <cellStyles count="14">
    <cellStyle name="Bình thường 2" xfId="11"/>
    <cellStyle name="Comma" xfId="9" builtinId="3"/>
    <cellStyle name="Comma 10 10" xfId="1"/>
    <cellStyle name="Comma 11" xfId="5"/>
    <cellStyle name="Comma 3" xfId="8"/>
    <cellStyle name="Normal" xfId="0" builtinId="0"/>
    <cellStyle name="Normal 2" xfId="3"/>
    <cellStyle name="Normal 2 10" xfId="12"/>
    <cellStyle name="Normal 2 2" xfId="6"/>
    <cellStyle name="Normal 2 3 2" xfId="2"/>
    <cellStyle name="Normal 2 5" xfId="10"/>
    <cellStyle name="Normal 5" xfId="4"/>
    <cellStyle name="Normal 9" xfId="13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1"/>
  <sheetViews>
    <sheetView zoomScaleNormal="100" workbookViewId="0">
      <selection activeCell="B9" sqref="B9"/>
    </sheetView>
  </sheetViews>
  <sheetFormatPr defaultColWidth="14.42578125" defaultRowHeight="18.75" x14ac:dyDescent="0.3"/>
  <cols>
    <col min="1" max="1" width="6" style="35" customWidth="1"/>
    <col min="2" max="2" width="104.42578125" style="22" customWidth="1"/>
    <col min="3" max="3" width="21.5703125" style="25" customWidth="1"/>
    <col min="4" max="4" width="8.140625" style="22" customWidth="1"/>
    <col min="5" max="5" width="24.140625" style="22" customWidth="1"/>
    <col min="6" max="7" width="9.140625" style="22" customWidth="1"/>
    <col min="8" max="8" width="15.5703125" style="22" customWidth="1"/>
    <col min="9" max="238" width="9.140625" style="22" customWidth="1"/>
    <col min="239" max="239" width="6" style="22" customWidth="1"/>
    <col min="240" max="240" width="41" style="22" customWidth="1"/>
    <col min="241" max="247" width="12.28515625" style="22" customWidth="1"/>
    <col min="248" max="249" width="12.28515625" style="24" customWidth="1"/>
    <col min="250" max="250" width="6" style="24" customWidth="1"/>
    <col min="251" max="251" width="41" style="24" customWidth="1"/>
    <col min="252" max="253" width="18.140625" style="24" customWidth="1"/>
    <col min="254" max="254" width="14.42578125" style="24"/>
    <col min="255" max="255" width="6" style="24" customWidth="1"/>
    <col min="256" max="256" width="41" style="24" customWidth="1"/>
    <col min="257" max="259" width="21" style="24" customWidth="1"/>
    <col min="260" max="260" width="18.85546875" style="24" customWidth="1"/>
    <col min="261" max="261" width="24.140625" style="24" customWidth="1"/>
    <col min="262" max="263" width="9.140625" style="24" customWidth="1"/>
    <col min="264" max="264" width="15.5703125" style="24" customWidth="1"/>
    <col min="265" max="494" width="9.140625" style="24" customWidth="1"/>
    <col min="495" max="495" width="6" style="24" customWidth="1"/>
    <col min="496" max="496" width="41" style="24" customWidth="1"/>
    <col min="497" max="505" width="12.28515625" style="24" customWidth="1"/>
    <col min="506" max="506" width="6" style="24" customWidth="1"/>
    <col min="507" max="507" width="41" style="24" customWidth="1"/>
    <col min="508" max="509" width="18.140625" style="24" customWidth="1"/>
    <col min="510" max="510" width="14.42578125" style="24"/>
    <col min="511" max="511" width="6" style="24" customWidth="1"/>
    <col min="512" max="512" width="41" style="24" customWidth="1"/>
    <col min="513" max="515" width="21" style="24" customWidth="1"/>
    <col min="516" max="516" width="18.85546875" style="24" customWidth="1"/>
    <col min="517" max="517" width="24.140625" style="24" customWidth="1"/>
    <col min="518" max="519" width="9.140625" style="24" customWidth="1"/>
    <col min="520" max="520" width="15.5703125" style="24" customWidth="1"/>
    <col min="521" max="750" width="9.140625" style="24" customWidth="1"/>
    <col min="751" max="751" width="6" style="24" customWidth="1"/>
    <col min="752" max="752" width="41" style="24" customWidth="1"/>
    <col min="753" max="761" width="12.28515625" style="24" customWidth="1"/>
    <col min="762" max="762" width="6" style="24" customWidth="1"/>
    <col min="763" max="763" width="41" style="24" customWidth="1"/>
    <col min="764" max="765" width="18.140625" style="24" customWidth="1"/>
    <col min="766" max="766" width="14.42578125" style="24"/>
    <col min="767" max="767" width="6" style="24" customWidth="1"/>
    <col min="768" max="768" width="41" style="24" customWidth="1"/>
    <col min="769" max="771" width="21" style="24" customWidth="1"/>
    <col min="772" max="772" width="18.85546875" style="24" customWidth="1"/>
    <col min="773" max="773" width="24.140625" style="24" customWidth="1"/>
    <col min="774" max="775" width="9.140625" style="24" customWidth="1"/>
    <col min="776" max="776" width="15.5703125" style="24" customWidth="1"/>
    <col min="777" max="1006" width="9.140625" style="24" customWidth="1"/>
    <col min="1007" max="1007" width="6" style="24" customWidth="1"/>
    <col min="1008" max="1008" width="41" style="24" customWidth="1"/>
    <col min="1009" max="1017" width="12.28515625" style="24" customWidth="1"/>
    <col min="1018" max="1018" width="6" style="24" customWidth="1"/>
    <col min="1019" max="1019" width="41" style="24" customWidth="1"/>
    <col min="1020" max="1021" width="18.140625" style="24" customWidth="1"/>
    <col min="1022" max="1022" width="14.42578125" style="24"/>
    <col min="1023" max="1023" width="6" style="24" customWidth="1"/>
    <col min="1024" max="1024" width="41" style="24" customWidth="1"/>
    <col min="1025" max="1027" width="21" style="24" customWidth="1"/>
    <col min="1028" max="1028" width="18.85546875" style="24" customWidth="1"/>
    <col min="1029" max="1029" width="24.140625" style="24" customWidth="1"/>
    <col min="1030" max="1031" width="9.140625" style="24" customWidth="1"/>
    <col min="1032" max="1032" width="15.5703125" style="24" customWidth="1"/>
    <col min="1033" max="1262" width="9.140625" style="24" customWidth="1"/>
    <col min="1263" max="1263" width="6" style="24" customWidth="1"/>
    <col min="1264" max="1264" width="41" style="24" customWidth="1"/>
    <col min="1265" max="1273" width="12.28515625" style="24" customWidth="1"/>
    <col min="1274" max="1274" width="6" style="24" customWidth="1"/>
    <col min="1275" max="1275" width="41" style="24" customWidth="1"/>
    <col min="1276" max="1277" width="18.140625" style="24" customWidth="1"/>
    <col min="1278" max="1278" width="14.42578125" style="24"/>
    <col min="1279" max="1279" width="6" style="24" customWidth="1"/>
    <col min="1280" max="1280" width="41" style="24" customWidth="1"/>
    <col min="1281" max="1283" width="21" style="24" customWidth="1"/>
    <col min="1284" max="1284" width="18.85546875" style="24" customWidth="1"/>
    <col min="1285" max="1285" width="24.140625" style="24" customWidth="1"/>
    <col min="1286" max="1287" width="9.140625" style="24" customWidth="1"/>
    <col min="1288" max="1288" width="15.5703125" style="24" customWidth="1"/>
    <col min="1289" max="1518" width="9.140625" style="24" customWidth="1"/>
    <col min="1519" max="1519" width="6" style="24" customWidth="1"/>
    <col min="1520" max="1520" width="41" style="24" customWidth="1"/>
    <col min="1521" max="1529" width="12.28515625" style="24" customWidth="1"/>
    <col min="1530" max="1530" width="6" style="24" customWidth="1"/>
    <col min="1531" max="1531" width="41" style="24" customWidth="1"/>
    <col min="1532" max="1533" width="18.140625" style="24" customWidth="1"/>
    <col min="1534" max="1534" width="14.42578125" style="24"/>
    <col min="1535" max="1535" width="6" style="24" customWidth="1"/>
    <col min="1536" max="1536" width="41" style="24" customWidth="1"/>
    <col min="1537" max="1539" width="21" style="24" customWidth="1"/>
    <col min="1540" max="1540" width="18.85546875" style="24" customWidth="1"/>
    <col min="1541" max="1541" width="24.140625" style="24" customWidth="1"/>
    <col min="1542" max="1543" width="9.140625" style="24" customWidth="1"/>
    <col min="1544" max="1544" width="15.5703125" style="24" customWidth="1"/>
    <col min="1545" max="1774" width="9.140625" style="24" customWidth="1"/>
    <col min="1775" max="1775" width="6" style="24" customWidth="1"/>
    <col min="1776" max="1776" width="41" style="24" customWidth="1"/>
    <col min="1777" max="1785" width="12.28515625" style="24" customWidth="1"/>
    <col min="1786" max="1786" width="6" style="24" customWidth="1"/>
    <col min="1787" max="1787" width="41" style="24" customWidth="1"/>
    <col min="1788" max="1789" width="18.140625" style="24" customWidth="1"/>
    <col min="1790" max="1790" width="14.42578125" style="24"/>
    <col min="1791" max="1791" width="6" style="24" customWidth="1"/>
    <col min="1792" max="1792" width="41" style="24" customWidth="1"/>
    <col min="1793" max="1795" width="21" style="24" customWidth="1"/>
    <col min="1796" max="1796" width="18.85546875" style="24" customWidth="1"/>
    <col min="1797" max="1797" width="24.140625" style="24" customWidth="1"/>
    <col min="1798" max="1799" width="9.140625" style="24" customWidth="1"/>
    <col min="1800" max="1800" width="15.5703125" style="24" customWidth="1"/>
    <col min="1801" max="2030" width="9.140625" style="24" customWidth="1"/>
    <col min="2031" max="2031" width="6" style="24" customWidth="1"/>
    <col min="2032" max="2032" width="41" style="24" customWidth="1"/>
    <col min="2033" max="2041" width="12.28515625" style="24" customWidth="1"/>
    <col min="2042" max="2042" width="6" style="24" customWidth="1"/>
    <col min="2043" max="2043" width="41" style="24" customWidth="1"/>
    <col min="2044" max="2045" width="18.140625" style="24" customWidth="1"/>
    <col min="2046" max="2046" width="14.42578125" style="24"/>
    <col min="2047" max="2047" width="6" style="24" customWidth="1"/>
    <col min="2048" max="2048" width="41" style="24" customWidth="1"/>
    <col min="2049" max="2051" width="21" style="24" customWidth="1"/>
    <col min="2052" max="2052" width="18.85546875" style="24" customWidth="1"/>
    <col min="2053" max="2053" width="24.140625" style="24" customWidth="1"/>
    <col min="2054" max="2055" width="9.140625" style="24" customWidth="1"/>
    <col min="2056" max="2056" width="15.5703125" style="24" customWidth="1"/>
    <col min="2057" max="2286" width="9.140625" style="24" customWidth="1"/>
    <col min="2287" max="2287" width="6" style="24" customWidth="1"/>
    <col min="2288" max="2288" width="41" style="24" customWidth="1"/>
    <col min="2289" max="2297" width="12.28515625" style="24" customWidth="1"/>
    <col min="2298" max="2298" width="6" style="24" customWidth="1"/>
    <col min="2299" max="2299" width="41" style="24" customWidth="1"/>
    <col min="2300" max="2301" width="18.140625" style="24" customWidth="1"/>
    <col min="2302" max="2302" width="14.42578125" style="24"/>
    <col min="2303" max="2303" width="6" style="24" customWidth="1"/>
    <col min="2304" max="2304" width="41" style="24" customWidth="1"/>
    <col min="2305" max="2307" width="21" style="24" customWidth="1"/>
    <col min="2308" max="2308" width="18.85546875" style="24" customWidth="1"/>
    <col min="2309" max="2309" width="24.140625" style="24" customWidth="1"/>
    <col min="2310" max="2311" width="9.140625" style="24" customWidth="1"/>
    <col min="2312" max="2312" width="15.5703125" style="24" customWidth="1"/>
    <col min="2313" max="2542" width="9.140625" style="24" customWidth="1"/>
    <col min="2543" max="2543" width="6" style="24" customWidth="1"/>
    <col min="2544" max="2544" width="41" style="24" customWidth="1"/>
    <col min="2545" max="2553" width="12.28515625" style="24" customWidth="1"/>
    <col min="2554" max="2554" width="6" style="24" customWidth="1"/>
    <col min="2555" max="2555" width="41" style="24" customWidth="1"/>
    <col min="2556" max="2557" width="18.140625" style="24" customWidth="1"/>
    <col min="2558" max="2558" width="14.42578125" style="24"/>
    <col min="2559" max="2559" width="6" style="24" customWidth="1"/>
    <col min="2560" max="2560" width="41" style="24" customWidth="1"/>
    <col min="2561" max="2563" width="21" style="24" customWidth="1"/>
    <col min="2564" max="2564" width="18.85546875" style="24" customWidth="1"/>
    <col min="2565" max="2565" width="24.140625" style="24" customWidth="1"/>
    <col min="2566" max="2567" width="9.140625" style="24" customWidth="1"/>
    <col min="2568" max="2568" width="15.5703125" style="24" customWidth="1"/>
    <col min="2569" max="2798" width="9.140625" style="24" customWidth="1"/>
    <col min="2799" max="2799" width="6" style="24" customWidth="1"/>
    <col min="2800" max="2800" width="41" style="24" customWidth="1"/>
    <col min="2801" max="2809" width="12.28515625" style="24" customWidth="1"/>
    <col min="2810" max="2810" width="6" style="24" customWidth="1"/>
    <col min="2811" max="2811" width="41" style="24" customWidth="1"/>
    <col min="2812" max="2813" width="18.140625" style="24" customWidth="1"/>
    <col min="2814" max="2814" width="14.42578125" style="24"/>
    <col min="2815" max="2815" width="6" style="24" customWidth="1"/>
    <col min="2816" max="2816" width="41" style="24" customWidth="1"/>
    <col min="2817" max="2819" width="21" style="24" customWidth="1"/>
    <col min="2820" max="2820" width="18.85546875" style="24" customWidth="1"/>
    <col min="2821" max="2821" width="24.140625" style="24" customWidth="1"/>
    <col min="2822" max="2823" width="9.140625" style="24" customWidth="1"/>
    <col min="2824" max="2824" width="15.5703125" style="24" customWidth="1"/>
    <col min="2825" max="3054" width="9.140625" style="24" customWidth="1"/>
    <col min="3055" max="3055" width="6" style="24" customWidth="1"/>
    <col min="3056" max="3056" width="41" style="24" customWidth="1"/>
    <col min="3057" max="3065" width="12.28515625" style="24" customWidth="1"/>
    <col min="3066" max="3066" width="6" style="24" customWidth="1"/>
    <col min="3067" max="3067" width="41" style="24" customWidth="1"/>
    <col min="3068" max="3069" width="18.140625" style="24" customWidth="1"/>
    <col min="3070" max="3070" width="14.42578125" style="24"/>
    <col min="3071" max="3071" width="6" style="24" customWidth="1"/>
    <col min="3072" max="3072" width="41" style="24" customWidth="1"/>
    <col min="3073" max="3075" width="21" style="24" customWidth="1"/>
    <col min="3076" max="3076" width="18.85546875" style="24" customWidth="1"/>
    <col min="3077" max="3077" width="24.140625" style="24" customWidth="1"/>
    <col min="3078" max="3079" width="9.140625" style="24" customWidth="1"/>
    <col min="3080" max="3080" width="15.5703125" style="24" customWidth="1"/>
    <col min="3081" max="3310" width="9.140625" style="24" customWidth="1"/>
    <col min="3311" max="3311" width="6" style="24" customWidth="1"/>
    <col min="3312" max="3312" width="41" style="24" customWidth="1"/>
    <col min="3313" max="3321" width="12.28515625" style="24" customWidth="1"/>
    <col min="3322" max="3322" width="6" style="24" customWidth="1"/>
    <col min="3323" max="3323" width="41" style="24" customWidth="1"/>
    <col min="3324" max="3325" width="18.140625" style="24" customWidth="1"/>
    <col min="3326" max="3326" width="14.42578125" style="24"/>
    <col min="3327" max="3327" width="6" style="24" customWidth="1"/>
    <col min="3328" max="3328" width="41" style="24" customWidth="1"/>
    <col min="3329" max="3331" width="21" style="24" customWidth="1"/>
    <col min="3332" max="3332" width="18.85546875" style="24" customWidth="1"/>
    <col min="3333" max="3333" width="24.140625" style="24" customWidth="1"/>
    <col min="3334" max="3335" width="9.140625" style="24" customWidth="1"/>
    <col min="3336" max="3336" width="15.5703125" style="24" customWidth="1"/>
    <col min="3337" max="3566" width="9.140625" style="24" customWidth="1"/>
    <col min="3567" max="3567" width="6" style="24" customWidth="1"/>
    <col min="3568" max="3568" width="41" style="24" customWidth="1"/>
    <col min="3569" max="3577" width="12.28515625" style="24" customWidth="1"/>
    <col min="3578" max="3578" width="6" style="24" customWidth="1"/>
    <col min="3579" max="3579" width="41" style="24" customWidth="1"/>
    <col min="3580" max="3581" width="18.140625" style="24" customWidth="1"/>
    <col min="3582" max="3582" width="14.42578125" style="24"/>
    <col min="3583" max="3583" width="6" style="24" customWidth="1"/>
    <col min="3584" max="3584" width="41" style="24" customWidth="1"/>
    <col min="3585" max="3587" width="21" style="24" customWidth="1"/>
    <col min="3588" max="3588" width="18.85546875" style="24" customWidth="1"/>
    <col min="3589" max="3589" width="24.140625" style="24" customWidth="1"/>
    <col min="3590" max="3591" width="9.140625" style="24" customWidth="1"/>
    <col min="3592" max="3592" width="15.5703125" style="24" customWidth="1"/>
    <col min="3593" max="3822" width="9.140625" style="24" customWidth="1"/>
    <col min="3823" max="3823" width="6" style="24" customWidth="1"/>
    <col min="3824" max="3824" width="41" style="24" customWidth="1"/>
    <col min="3825" max="3833" width="12.28515625" style="24" customWidth="1"/>
    <col min="3834" max="3834" width="6" style="24" customWidth="1"/>
    <col min="3835" max="3835" width="41" style="24" customWidth="1"/>
    <col min="3836" max="3837" width="18.140625" style="24" customWidth="1"/>
    <col min="3838" max="3838" width="14.42578125" style="24"/>
    <col min="3839" max="3839" width="6" style="24" customWidth="1"/>
    <col min="3840" max="3840" width="41" style="24" customWidth="1"/>
    <col min="3841" max="3843" width="21" style="24" customWidth="1"/>
    <col min="3844" max="3844" width="18.85546875" style="24" customWidth="1"/>
    <col min="3845" max="3845" width="24.140625" style="24" customWidth="1"/>
    <col min="3846" max="3847" width="9.140625" style="24" customWidth="1"/>
    <col min="3848" max="3848" width="15.5703125" style="24" customWidth="1"/>
    <col min="3849" max="4078" width="9.140625" style="24" customWidth="1"/>
    <col min="4079" max="4079" width="6" style="24" customWidth="1"/>
    <col min="4080" max="4080" width="41" style="24" customWidth="1"/>
    <col min="4081" max="4089" width="12.28515625" style="24" customWidth="1"/>
    <col min="4090" max="4090" width="6" style="24" customWidth="1"/>
    <col min="4091" max="4091" width="41" style="24" customWidth="1"/>
    <col min="4092" max="4093" width="18.140625" style="24" customWidth="1"/>
    <col min="4094" max="4094" width="14.42578125" style="24"/>
    <col min="4095" max="4095" width="6" style="24" customWidth="1"/>
    <col min="4096" max="4096" width="41" style="24" customWidth="1"/>
    <col min="4097" max="4099" width="21" style="24" customWidth="1"/>
    <col min="4100" max="4100" width="18.85546875" style="24" customWidth="1"/>
    <col min="4101" max="4101" width="24.140625" style="24" customWidth="1"/>
    <col min="4102" max="4103" width="9.140625" style="24" customWidth="1"/>
    <col min="4104" max="4104" width="15.5703125" style="24" customWidth="1"/>
    <col min="4105" max="4334" width="9.140625" style="24" customWidth="1"/>
    <col min="4335" max="4335" width="6" style="24" customWidth="1"/>
    <col min="4336" max="4336" width="41" style="24" customWidth="1"/>
    <col min="4337" max="4345" width="12.28515625" style="24" customWidth="1"/>
    <col min="4346" max="4346" width="6" style="24" customWidth="1"/>
    <col min="4347" max="4347" width="41" style="24" customWidth="1"/>
    <col min="4348" max="4349" width="18.140625" style="24" customWidth="1"/>
    <col min="4350" max="4350" width="14.42578125" style="24"/>
    <col min="4351" max="4351" width="6" style="24" customWidth="1"/>
    <col min="4352" max="4352" width="41" style="24" customWidth="1"/>
    <col min="4353" max="4355" width="21" style="24" customWidth="1"/>
    <col min="4356" max="4356" width="18.85546875" style="24" customWidth="1"/>
    <col min="4357" max="4357" width="24.140625" style="24" customWidth="1"/>
    <col min="4358" max="4359" width="9.140625" style="24" customWidth="1"/>
    <col min="4360" max="4360" width="15.5703125" style="24" customWidth="1"/>
    <col min="4361" max="4590" width="9.140625" style="24" customWidth="1"/>
    <col min="4591" max="4591" width="6" style="24" customWidth="1"/>
    <col min="4592" max="4592" width="41" style="24" customWidth="1"/>
    <col min="4593" max="4601" width="12.28515625" style="24" customWidth="1"/>
    <col min="4602" max="4602" width="6" style="24" customWidth="1"/>
    <col min="4603" max="4603" width="41" style="24" customWidth="1"/>
    <col min="4604" max="4605" width="18.140625" style="24" customWidth="1"/>
    <col min="4606" max="4606" width="14.42578125" style="24"/>
    <col min="4607" max="4607" width="6" style="24" customWidth="1"/>
    <col min="4608" max="4608" width="41" style="24" customWidth="1"/>
    <col min="4609" max="4611" width="21" style="24" customWidth="1"/>
    <col min="4612" max="4612" width="18.85546875" style="24" customWidth="1"/>
    <col min="4613" max="4613" width="24.140625" style="24" customWidth="1"/>
    <col min="4614" max="4615" width="9.140625" style="24" customWidth="1"/>
    <col min="4616" max="4616" width="15.5703125" style="24" customWidth="1"/>
    <col min="4617" max="4846" width="9.140625" style="24" customWidth="1"/>
    <col min="4847" max="4847" width="6" style="24" customWidth="1"/>
    <col min="4848" max="4848" width="41" style="24" customWidth="1"/>
    <col min="4849" max="4857" width="12.28515625" style="24" customWidth="1"/>
    <col min="4858" max="4858" width="6" style="24" customWidth="1"/>
    <col min="4859" max="4859" width="41" style="24" customWidth="1"/>
    <col min="4860" max="4861" width="18.140625" style="24" customWidth="1"/>
    <col min="4862" max="4862" width="14.42578125" style="24"/>
    <col min="4863" max="4863" width="6" style="24" customWidth="1"/>
    <col min="4864" max="4864" width="41" style="24" customWidth="1"/>
    <col min="4865" max="4867" width="21" style="24" customWidth="1"/>
    <col min="4868" max="4868" width="18.85546875" style="24" customWidth="1"/>
    <col min="4869" max="4869" width="24.140625" style="24" customWidth="1"/>
    <col min="4870" max="4871" width="9.140625" style="24" customWidth="1"/>
    <col min="4872" max="4872" width="15.5703125" style="24" customWidth="1"/>
    <col min="4873" max="5102" width="9.140625" style="24" customWidth="1"/>
    <col min="5103" max="5103" width="6" style="24" customWidth="1"/>
    <col min="5104" max="5104" width="41" style="24" customWidth="1"/>
    <col min="5105" max="5113" width="12.28515625" style="24" customWidth="1"/>
    <col min="5114" max="5114" width="6" style="24" customWidth="1"/>
    <col min="5115" max="5115" width="41" style="24" customWidth="1"/>
    <col min="5116" max="5117" width="18.140625" style="24" customWidth="1"/>
    <col min="5118" max="5118" width="14.42578125" style="24"/>
    <col min="5119" max="5119" width="6" style="24" customWidth="1"/>
    <col min="5120" max="5120" width="41" style="24" customWidth="1"/>
    <col min="5121" max="5123" width="21" style="24" customWidth="1"/>
    <col min="5124" max="5124" width="18.85546875" style="24" customWidth="1"/>
    <col min="5125" max="5125" width="24.140625" style="24" customWidth="1"/>
    <col min="5126" max="5127" width="9.140625" style="24" customWidth="1"/>
    <col min="5128" max="5128" width="15.5703125" style="24" customWidth="1"/>
    <col min="5129" max="5358" width="9.140625" style="24" customWidth="1"/>
    <col min="5359" max="5359" width="6" style="24" customWidth="1"/>
    <col min="5360" max="5360" width="41" style="24" customWidth="1"/>
    <col min="5361" max="5369" width="12.28515625" style="24" customWidth="1"/>
    <col min="5370" max="5370" width="6" style="24" customWidth="1"/>
    <col min="5371" max="5371" width="41" style="24" customWidth="1"/>
    <col min="5372" max="5373" width="18.140625" style="24" customWidth="1"/>
    <col min="5374" max="5374" width="14.42578125" style="24"/>
    <col min="5375" max="5375" width="6" style="24" customWidth="1"/>
    <col min="5376" max="5376" width="41" style="24" customWidth="1"/>
    <col min="5377" max="5379" width="21" style="24" customWidth="1"/>
    <col min="5380" max="5380" width="18.85546875" style="24" customWidth="1"/>
    <col min="5381" max="5381" width="24.140625" style="24" customWidth="1"/>
    <col min="5382" max="5383" width="9.140625" style="24" customWidth="1"/>
    <col min="5384" max="5384" width="15.5703125" style="24" customWidth="1"/>
    <col min="5385" max="5614" width="9.140625" style="24" customWidth="1"/>
    <col min="5615" max="5615" width="6" style="24" customWidth="1"/>
    <col min="5616" max="5616" width="41" style="24" customWidth="1"/>
    <col min="5617" max="5625" width="12.28515625" style="24" customWidth="1"/>
    <col min="5626" max="5626" width="6" style="24" customWidth="1"/>
    <col min="5627" max="5627" width="41" style="24" customWidth="1"/>
    <col min="5628" max="5629" width="18.140625" style="24" customWidth="1"/>
    <col min="5630" max="5630" width="14.42578125" style="24"/>
    <col min="5631" max="5631" width="6" style="24" customWidth="1"/>
    <col min="5632" max="5632" width="41" style="24" customWidth="1"/>
    <col min="5633" max="5635" width="21" style="24" customWidth="1"/>
    <col min="5636" max="5636" width="18.85546875" style="24" customWidth="1"/>
    <col min="5637" max="5637" width="24.140625" style="24" customWidth="1"/>
    <col min="5638" max="5639" width="9.140625" style="24" customWidth="1"/>
    <col min="5640" max="5640" width="15.5703125" style="24" customWidth="1"/>
    <col min="5641" max="5870" width="9.140625" style="24" customWidth="1"/>
    <col min="5871" max="5871" width="6" style="24" customWidth="1"/>
    <col min="5872" max="5872" width="41" style="24" customWidth="1"/>
    <col min="5873" max="5881" width="12.28515625" style="24" customWidth="1"/>
    <col min="5882" max="5882" width="6" style="24" customWidth="1"/>
    <col min="5883" max="5883" width="41" style="24" customWidth="1"/>
    <col min="5884" max="5885" width="18.140625" style="24" customWidth="1"/>
    <col min="5886" max="5886" width="14.42578125" style="24"/>
    <col min="5887" max="5887" width="6" style="24" customWidth="1"/>
    <col min="5888" max="5888" width="41" style="24" customWidth="1"/>
    <col min="5889" max="5891" width="21" style="24" customWidth="1"/>
    <col min="5892" max="5892" width="18.85546875" style="24" customWidth="1"/>
    <col min="5893" max="5893" width="24.140625" style="24" customWidth="1"/>
    <col min="5894" max="5895" width="9.140625" style="24" customWidth="1"/>
    <col min="5896" max="5896" width="15.5703125" style="24" customWidth="1"/>
    <col min="5897" max="6126" width="9.140625" style="24" customWidth="1"/>
    <col min="6127" max="6127" width="6" style="24" customWidth="1"/>
    <col min="6128" max="6128" width="41" style="24" customWidth="1"/>
    <col min="6129" max="6137" width="12.28515625" style="24" customWidth="1"/>
    <col min="6138" max="6138" width="6" style="24" customWidth="1"/>
    <col min="6139" max="6139" width="41" style="24" customWidth="1"/>
    <col min="6140" max="6141" width="18.140625" style="24" customWidth="1"/>
    <col min="6142" max="6142" width="14.42578125" style="24"/>
    <col min="6143" max="6143" width="6" style="24" customWidth="1"/>
    <col min="6144" max="6144" width="41" style="24" customWidth="1"/>
    <col min="6145" max="6147" width="21" style="24" customWidth="1"/>
    <col min="6148" max="6148" width="18.85546875" style="24" customWidth="1"/>
    <col min="6149" max="6149" width="24.140625" style="24" customWidth="1"/>
    <col min="6150" max="6151" width="9.140625" style="24" customWidth="1"/>
    <col min="6152" max="6152" width="15.5703125" style="24" customWidth="1"/>
    <col min="6153" max="6382" width="9.140625" style="24" customWidth="1"/>
    <col min="6383" max="6383" width="6" style="24" customWidth="1"/>
    <col min="6384" max="6384" width="41" style="24" customWidth="1"/>
    <col min="6385" max="6393" width="12.28515625" style="24" customWidth="1"/>
    <col min="6394" max="6394" width="6" style="24" customWidth="1"/>
    <col min="6395" max="6395" width="41" style="24" customWidth="1"/>
    <col min="6396" max="6397" width="18.140625" style="24" customWidth="1"/>
    <col min="6398" max="6398" width="14.42578125" style="24"/>
    <col min="6399" max="6399" width="6" style="24" customWidth="1"/>
    <col min="6400" max="6400" width="41" style="24" customWidth="1"/>
    <col min="6401" max="6403" width="21" style="24" customWidth="1"/>
    <col min="6404" max="6404" width="18.85546875" style="24" customWidth="1"/>
    <col min="6405" max="6405" width="24.140625" style="24" customWidth="1"/>
    <col min="6406" max="6407" width="9.140625" style="24" customWidth="1"/>
    <col min="6408" max="6408" width="15.5703125" style="24" customWidth="1"/>
    <col min="6409" max="6638" width="9.140625" style="24" customWidth="1"/>
    <col min="6639" max="6639" width="6" style="24" customWidth="1"/>
    <col min="6640" max="6640" width="41" style="24" customWidth="1"/>
    <col min="6641" max="6649" width="12.28515625" style="24" customWidth="1"/>
    <col min="6650" max="6650" width="6" style="24" customWidth="1"/>
    <col min="6651" max="6651" width="41" style="24" customWidth="1"/>
    <col min="6652" max="6653" width="18.140625" style="24" customWidth="1"/>
    <col min="6654" max="6654" width="14.42578125" style="24"/>
    <col min="6655" max="6655" width="6" style="24" customWidth="1"/>
    <col min="6656" max="6656" width="41" style="24" customWidth="1"/>
    <col min="6657" max="6659" width="21" style="24" customWidth="1"/>
    <col min="6660" max="6660" width="18.85546875" style="24" customWidth="1"/>
    <col min="6661" max="6661" width="24.140625" style="24" customWidth="1"/>
    <col min="6662" max="6663" width="9.140625" style="24" customWidth="1"/>
    <col min="6664" max="6664" width="15.5703125" style="24" customWidth="1"/>
    <col min="6665" max="6894" width="9.140625" style="24" customWidth="1"/>
    <col min="6895" max="6895" width="6" style="24" customWidth="1"/>
    <col min="6896" max="6896" width="41" style="24" customWidth="1"/>
    <col min="6897" max="6905" width="12.28515625" style="24" customWidth="1"/>
    <col min="6906" max="6906" width="6" style="24" customWidth="1"/>
    <col min="6907" max="6907" width="41" style="24" customWidth="1"/>
    <col min="6908" max="6909" width="18.140625" style="24" customWidth="1"/>
    <col min="6910" max="6910" width="14.42578125" style="24"/>
    <col min="6911" max="6911" width="6" style="24" customWidth="1"/>
    <col min="6912" max="6912" width="41" style="24" customWidth="1"/>
    <col min="6913" max="6915" width="21" style="24" customWidth="1"/>
    <col min="6916" max="6916" width="18.85546875" style="24" customWidth="1"/>
    <col min="6917" max="6917" width="24.140625" style="24" customWidth="1"/>
    <col min="6918" max="6919" width="9.140625" style="24" customWidth="1"/>
    <col min="6920" max="6920" width="15.5703125" style="24" customWidth="1"/>
    <col min="6921" max="7150" width="9.140625" style="24" customWidth="1"/>
    <col min="7151" max="7151" width="6" style="24" customWidth="1"/>
    <col min="7152" max="7152" width="41" style="24" customWidth="1"/>
    <col min="7153" max="7161" width="12.28515625" style="24" customWidth="1"/>
    <col min="7162" max="7162" width="6" style="24" customWidth="1"/>
    <col min="7163" max="7163" width="41" style="24" customWidth="1"/>
    <col min="7164" max="7165" width="18.140625" style="24" customWidth="1"/>
    <col min="7166" max="7166" width="14.42578125" style="24"/>
    <col min="7167" max="7167" width="6" style="24" customWidth="1"/>
    <col min="7168" max="7168" width="41" style="24" customWidth="1"/>
    <col min="7169" max="7171" width="21" style="24" customWidth="1"/>
    <col min="7172" max="7172" width="18.85546875" style="24" customWidth="1"/>
    <col min="7173" max="7173" width="24.140625" style="24" customWidth="1"/>
    <col min="7174" max="7175" width="9.140625" style="24" customWidth="1"/>
    <col min="7176" max="7176" width="15.5703125" style="24" customWidth="1"/>
    <col min="7177" max="7406" width="9.140625" style="24" customWidth="1"/>
    <col min="7407" max="7407" width="6" style="24" customWidth="1"/>
    <col min="7408" max="7408" width="41" style="24" customWidth="1"/>
    <col min="7409" max="7417" width="12.28515625" style="24" customWidth="1"/>
    <col min="7418" max="7418" width="6" style="24" customWidth="1"/>
    <col min="7419" max="7419" width="41" style="24" customWidth="1"/>
    <col min="7420" max="7421" width="18.140625" style="24" customWidth="1"/>
    <col min="7422" max="7422" width="14.42578125" style="24"/>
    <col min="7423" max="7423" width="6" style="24" customWidth="1"/>
    <col min="7424" max="7424" width="41" style="24" customWidth="1"/>
    <col min="7425" max="7427" width="21" style="24" customWidth="1"/>
    <col min="7428" max="7428" width="18.85546875" style="24" customWidth="1"/>
    <col min="7429" max="7429" width="24.140625" style="24" customWidth="1"/>
    <col min="7430" max="7431" width="9.140625" style="24" customWidth="1"/>
    <col min="7432" max="7432" width="15.5703125" style="24" customWidth="1"/>
    <col min="7433" max="7662" width="9.140625" style="24" customWidth="1"/>
    <col min="7663" max="7663" width="6" style="24" customWidth="1"/>
    <col min="7664" max="7664" width="41" style="24" customWidth="1"/>
    <col min="7665" max="7673" width="12.28515625" style="24" customWidth="1"/>
    <col min="7674" max="7674" width="6" style="24" customWidth="1"/>
    <col min="7675" max="7675" width="41" style="24" customWidth="1"/>
    <col min="7676" max="7677" width="18.140625" style="24" customWidth="1"/>
    <col min="7678" max="7678" width="14.42578125" style="24"/>
    <col min="7679" max="7679" width="6" style="24" customWidth="1"/>
    <col min="7680" max="7680" width="41" style="24" customWidth="1"/>
    <col min="7681" max="7683" width="21" style="24" customWidth="1"/>
    <col min="7684" max="7684" width="18.85546875" style="24" customWidth="1"/>
    <col min="7685" max="7685" width="24.140625" style="24" customWidth="1"/>
    <col min="7686" max="7687" width="9.140625" style="24" customWidth="1"/>
    <col min="7688" max="7688" width="15.5703125" style="24" customWidth="1"/>
    <col min="7689" max="7918" width="9.140625" style="24" customWidth="1"/>
    <col min="7919" max="7919" width="6" style="24" customWidth="1"/>
    <col min="7920" max="7920" width="41" style="24" customWidth="1"/>
    <col min="7921" max="7929" width="12.28515625" style="24" customWidth="1"/>
    <col min="7930" max="7930" width="6" style="24" customWidth="1"/>
    <col min="7931" max="7931" width="41" style="24" customWidth="1"/>
    <col min="7932" max="7933" width="18.140625" style="24" customWidth="1"/>
    <col min="7934" max="7934" width="14.42578125" style="24"/>
    <col min="7935" max="7935" width="6" style="24" customWidth="1"/>
    <col min="7936" max="7936" width="41" style="24" customWidth="1"/>
    <col min="7937" max="7939" width="21" style="24" customWidth="1"/>
    <col min="7940" max="7940" width="18.85546875" style="24" customWidth="1"/>
    <col min="7941" max="7941" width="24.140625" style="24" customWidth="1"/>
    <col min="7942" max="7943" width="9.140625" style="24" customWidth="1"/>
    <col min="7944" max="7944" width="15.5703125" style="24" customWidth="1"/>
    <col min="7945" max="8174" width="9.140625" style="24" customWidth="1"/>
    <col min="8175" max="8175" width="6" style="24" customWidth="1"/>
    <col min="8176" max="8176" width="41" style="24" customWidth="1"/>
    <col min="8177" max="8185" width="12.28515625" style="24" customWidth="1"/>
    <col min="8186" max="8186" width="6" style="24" customWidth="1"/>
    <col min="8187" max="8187" width="41" style="24" customWidth="1"/>
    <col min="8188" max="8189" width="18.140625" style="24" customWidth="1"/>
    <col min="8190" max="8190" width="14.42578125" style="24"/>
    <col min="8191" max="8191" width="6" style="24" customWidth="1"/>
    <col min="8192" max="8192" width="41" style="24" customWidth="1"/>
    <col min="8193" max="8195" width="21" style="24" customWidth="1"/>
    <col min="8196" max="8196" width="18.85546875" style="24" customWidth="1"/>
    <col min="8197" max="8197" width="24.140625" style="24" customWidth="1"/>
    <col min="8198" max="8199" width="9.140625" style="24" customWidth="1"/>
    <col min="8200" max="8200" width="15.5703125" style="24" customWidth="1"/>
    <col min="8201" max="8430" width="9.140625" style="24" customWidth="1"/>
    <col min="8431" max="8431" width="6" style="24" customWidth="1"/>
    <col min="8432" max="8432" width="41" style="24" customWidth="1"/>
    <col min="8433" max="8441" width="12.28515625" style="24" customWidth="1"/>
    <col min="8442" max="8442" width="6" style="24" customWidth="1"/>
    <col min="8443" max="8443" width="41" style="24" customWidth="1"/>
    <col min="8444" max="8445" width="18.140625" style="24" customWidth="1"/>
    <col min="8446" max="8446" width="14.42578125" style="24"/>
    <col min="8447" max="8447" width="6" style="24" customWidth="1"/>
    <col min="8448" max="8448" width="41" style="24" customWidth="1"/>
    <col min="8449" max="8451" width="21" style="24" customWidth="1"/>
    <col min="8452" max="8452" width="18.85546875" style="24" customWidth="1"/>
    <col min="8453" max="8453" width="24.140625" style="24" customWidth="1"/>
    <col min="8454" max="8455" width="9.140625" style="24" customWidth="1"/>
    <col min="8456" max="8456" width="15.5703125" style="24" customWidth="1"/>
    <col min="8457" max="8686" width="9.140625" style="24" customWidth="1"/>
    <col min="8687" max="8687" width="6" style="24" customWidth="1"/>
    <col min="8688" max="8688" width="41" style="24" customWidth="1"/>
    <col min="8689" max="8697" width="12.28515625" style="24" customWidth="1"/>
    <col min="8698" max="8698" width="6" style="24" customWidth="1"/>
    <col min="8699" max="8699" width="41" style="24" customWidth="1"/>
    <col min="8700" max="8701" width="18.140625" style="24" customWidth="1"/>
    <col min="8702" max="8702" width="14.42578125" style="24"/>
    <col min="8703" max="8703" width="6" style="24" customWidth="1"/>
    <col min="8704" max="8704" width="41" style="24" customWidth="1"/>
    <col min="8705" max="8707" width="21" style="24" customWidth="1"/>
    <col min="8708" max="8708" width="18.85546875" style="24" customWidth="1"/>
    <col min="8709" max="8709" width="24.140625" style="24" customWidth="1"/>
    <col min="8710" max="8711" width="9.140625" style="24" customWidth="1"/>
    <col min="8712" max="8712" width="15.5703125" style="24" customWidth="1"/>
    <col min="8713" max="8942" width="9.140625" style="24" customWidth="1"/>
    <col min="8943" max="8943" width="6" style="24" customWidth="1"/>
    <col min="8944" max="8944" width="41" style="24" customWidth="1"/>
    <col min="8945" max="8953" width="12.28515625" style="24" customWidth="1"/>
    <col min="8954" max="8954" width="6" style="24" customWidth="1"/>
    <col min="8955" max="8955" width="41" style="24" customWidth="1"/>
    <col min="8956" max="8957" width="18.140625" style="24" customWidth="1"/>
    <col min="8958" max="8958" width="14.42578125" style="24"/>
    <col min="8959" max="8959" width="6" style="24" customWidth="1"/>
    <col min="8960" max="8960" width="41" style="24" customWidth="1"/>
    <col min="8961" max="8963" width="21" style="24" customWidth="1"/>
    <col min="8964" max="8964" width="18.85546875" style="24" customWidth="1"/>
    <col min="8965" max="8965" width="24.140625" style="24" customWidth="1"/>
    <col min="8966" max="8967" width="9.140625" style="24" customWidth="1"/>
    <col min="8968" max="8968" width="15.5703125" style="24" customWidth="1"/>
    <col min="8969" max="9198" width="9.140625" style="24" customWidth="1"/>
    <col min="9199" max="9199" width="6" style="24" customWidth="1"/>
    <col min="9200" max="9200" width="41" style="24" customWidth="1"/>
    <col min="9201" max="9209" width="12.28515625" style="24" customWidth="1"/>
    <col min="9210" max="9210" width="6" style="24" customWidth="1"/>
    <col min="9211" max="9211" width="41" style="24" customWidth="1"/>
    <col min="9212" max="9213" width="18.140625" style="24" customWidth="1"/>
    <col min="9214" max="9214" width="14.42578125" style="24"/>
    <col min="9215" max="9215" width="6" style="24" customWidth="1"/>
    <col min="9216" max="9216" width="41" style="24" customWidth="1"/>
    <col min="9217" max="9219" width="21" style="24" customWidth="1"/>
    <col min="9220" max="9220" width="18.85546875" style="24" customWidth="1"/>
    <col min="9221" max="9221" width="24.140625" style="24" customWidth="1"/>
    <col min="9222" max="9223" width="9.140625" style="24" customWidth="1"/>
    <col min="9224" max="9224" width="15.5703125" style="24" customWidth="1"/>
    <col min="9225" max="9454" width="9.140625" style="24" customWidth="1"/>
    <col min="9455" max="9455" width="6" style="24" customWidth="1"/>
    <col min="9456" max="9456" width="41" style="24" customWidth="1"/>
    <col min="9457" max="9465" width="12.28515625" style="24" customWidth="1"/>
    <col min="9466" max="9466" width="6" style="24" customWidth="1"/>
    <col min="9467" max="9467" width="41" style="24" customWidth="1"/>
    <col min="9468" max="9469" width="18.140625" style="24" customWidth="1"/>
    <col min="9470" max="9470" width="14.42578125" style="24"/>
    <col min="9471" max="9471" width="6" style="24" customWidth="1"/>
    <col min="9472" max="9472" width="41" style="24" customWidth="1"/>
    <col min="9473" max="9475" width="21" style="24" customWidth="1"/>
    <col min="9476" max="9476" width="18.85546875" style="24" customWidth="1"/>
    <col min="9477" max="9477" width="24.140625" style="24" customWidth="1"/>
    <col min="9478" max="9479" width="9.140625" style="24" customWidth="1"/>
    <col min="9480" max="9480" width="15.5703125" style="24" customWidth="1"/>
    <col min="9481" max="9710" width="9.140625" style="24" customWidth="1"/>
    <col min="9711" max="9711" width="6" style="24" customWidth="1"/>
    <col min="9712" max="9712" width="41" style="24" customWidth="1"/>
    <col min="9713" max="9721" width="12.28515625" style="24" customWidth="1"/>
    <col min="9722" max="9722" width="6" style="24" customWidth="1"/>
    <col min="9723" max="9723" width="41" style="24" customWidth="1"/>
    <col min="9724" max="9725" width="18.140625" style="24" customWidth="1"/>
    <col min="9726" max="9726" width="14.42578125" style="24"/>
    <col min="9727" max="9727" width="6" style="24" customWidth="1"/>
    <col min="9728" max="9728" width="41" style="24" customWidth="1"/>
    <col min="9729" max="9731" width="21" style="24" customWidth="1"/>
    <col min="9732" max="9732" width="18.85546875" style="24" customWidth="1"/>
    <col min="9733" max="9733" width="24.140625" style="24" customWidth="1"/>
    <col min="9734" max="9735" width="9.140625" style="24" customWidth="1"/>
    <col min="9736" max="9736" width="15.5703125" style="24" customWidth="1"/>
    <col min="9737" max="9966" width="9.140625" style="24" customWidth="1"/>
    <col min="9967" max="9967" width="6" style="24" customWidth="1"/>
    <col min="9968" max="9968" width="41" style="24" customWidth="1"/>
    <col min="9969" max="9977" width="12.28515625" style="24" customWidth="1"/>
    <col min="9978" max="9978" width="6" style="24" customWidth="1"/>
    <col min="9979" max="9979" width="41" style="24" customWidth="1"/>
    <col min="9980" max="9981" width="18.140625" style="24" customWidth="1"/>
    <col min="9982" max="9982" width="14.42578125" style="24"/>
    <col min="9983" max="9983" width="6" style="24" customWidth="1"/>
    <col min="9984" max="9984" width="41" style="24" customWidth="1"/>
    <col min="9985" max="9987" width="21" style="24" customWidth="1"/>
    <col min="9988" max="9988" width="18.85546875" style="24" customWidth="1"/>
    <col min="9989" max="9989" width="24.140625" style="24" customWidth="1"/>
    <col min="9990" max="9991" width="9.140625" style="24" customWidth="1"/>
    <col min="9992" max="9992" width="15.5703125" style="24" customWidth="1"/>
    <col min="9993" max="10222" width="9.140625" style="24" customWidth="1"/>
    <col min="10223" max="10223" width="6" style="24" customWidth="1"/>
    <col min="10224" max="10224" width="41" style="24" customWidth="1"/>
    <col min="10225" max="10233" width="12.28515625" style="24" customWidth="1"/>
    <col min="10234" max="10234" width="6" style="24" customWidth="1"/>
    <col min="10235" max="10235" width="41" style="24" customWidth="1"/>
    <col min="10236" max="10237" width="18.140625" style="24" customWidth="1"/>
    <col min="10238" max="10238" width="14.42578125" style="24"/>
    <col min="10239" max="10239" width="6" style="24" customWidth="1"/>
    <col min="10240" max="10240" width="41" style="24" customWidth="1"/>
    <col min="10241" max="10243" width="21" style="24" customWidth="1"/>
    <col min="10244" max="10244" width="18.85546875" style="24" customWidth="1"/>
    <col min="10245" max="10245" width="24.140625" style="24" customWidth="1"/>
    <col min="10246" max="10247" width="9.140625" style="24" customWidth="1"/>
    <col min="10248" max="10248" width="15.5703125" style="24" customWidth="1"/>
    <col min="10249" max="10478" width="9.140625" style="24" customWidth="1"/>
    <col min="10479" max="10479" width="6" style="24" customWidth="1"/>
    <col min="10480" max="10480" width="41" style="24" customWidth="1"/>
    <col min="10481" max="10489" width="12.28515625" style="24" customWidth="1"/>
    <col min="10490" max="10490" width="6" style="24" customWidth="1"/>
    <col min="10491" max="10491" width="41" style="24" customWidth="1"/>
    <col min="10492" max="10493" width="18.140625" style="24" customWidth="1"/>
    <col min="10494" max="10494" width="14.42578125" style="24"/>
    <col min="10495" max="10495" width="6" style="24" customWidth="1"/>
    <col min="10496" max="10496" width="41" style="24" customWidth="1"/>
    <col min="10497" max="10499" width="21" style="24" customWidth="1"/>
    <col min="10500" max="10500" width="18.85546875" style="24" customWidth="1"/>
    <col min="10501" max="10501" width="24.140625" style="24" customWidth="1"/>
    <col min="10502" max="10503" width="9.140625" style="24" customWidth="1"/>
    <col min="10504" max="10504" width="15.5703125" style="24" customWidth="1"/>
    <col min="10505" max="10734" width="9.140625" style="24" customWidth="1"/>
    <col min="10735" max="10735" width="6" style="24" customWidth="1"/>
    <col min="10736" max="10736" width="41" style="24" customWidth="1"/>
    <col min="10737" max="10745" width="12.28515625" style="24" customWidth="1"/>
    <col min="10746" max="10746" width="6" style="24" customWidth="1"/>
    <col min="10747" max="10747" width="41" style="24" customWidth="1"/>
    <col min="10748" max="10749" width="18.140625" style="24" customWidth="1"/>
    <col min="10750" max="10750" width="14.42578125" style="24"/>
    <col min="10751" max="10751" width="6" style="24" customWidth="1"/>
    <col min="10752" max="10752" width="41" style="24" customWidth="1"/>
    <col min="10753" max="10755" width="21" style="24" customWidth="1"/>
    <col min="10756" max="10756" width="18.85546875" style="24" customWidth="1"/>
    <col min="10757" max="10757" width="24.140625" style="24" customWidth="1"/>
    <col min="10758" max="10759" width="9.140625" style="24" customWidth="1"/>
    <col min="10760" max="10760" width="15.5703125" style="24" customWidth="1"/>
    <col min="10761" max="10990" width="9.140625" style="24" customWidth="1"/>
    <col min="10991" max="10991" width="6" style="24" customWidth="1"/>
    <col min="10992" max="10992" width="41" style="24" customWidth="1"/>
    <col min="10993" max="11001" width="12.28515625" style="24" customWidth="1"/>
    <col min="11002" max="11002" width="6" style="24" customWidth="1"/>
    <col min="11003" max="11003" width="41" style="24" customWidth="1"/>
    <col min="11004" max="11005" width="18.140625" style="24" customWidth="1"/>
    <col min="11006" max="11006" width="14.42578125" style="24"/>
    <col min="11007" max="11007" width="6" style="24" customWidth="1"/>
    <col min="11008" max="11008" width="41" style="24" customWidth="1"/>
    <col min="11009" max="11011" width="21" style="24" customWidth="1"/>
    <col min="11012" max="11012" width="18.85546875" style="24" customWidth="1"/>
    <col min="11013" max="11013" width="24.140625" style="24" customWidth="1"/>
    <col min="11014" max="11015" width="9.140625" style="24" customWidth="1"/>
    <col min="11016" max="11016" width="15.5703125" style="24" customWidth="1"/>
    <col min="11017" max="11246" width="9.140625" style="24" customWidth="1"/>
    <col min="11247" max="11247" width="6" style="24" customWidth="1"/>
    <col min="11248" max="11248" width="41" style="24" customWidth="1"/>
    <col min="11249" max="11257" width="12.28515625" style="24" customWidth="1"/>
    <col min="11258" max="11258" width="6" style="24" customWidth="1"/>
    <col min="11259" max="11259" width="41" style="24" customWidth="1"/>
    <col min="11260" max="11261" width="18.140625" style="24" customWidth="1"/>
    <col min="11262" max="11262" width="14.42578125" style="24"/>
    <col min="11263" max="11263" width="6" style="24" customWidth="1"/>
    <col min="11264" max="11264" width="41" style="24" customWidth="1"/>
    <col min="11265" max="11267" width="21" style="24" customWidth="1"/>
    <col min="11268" max="11268" width="18.85546875" style="24" customWidth="1"/>
    <col min="11269" max="11269" width="24.140625" style="24" customWidth="1"/>
    <col min="11270" max="11271" width="9.140625" style="24" customWidth="1"/>
    <col min="11272" max="11272" width="15.5703125" style="24" customWidth="1"/>
    <col min="11273" max="11502" width="9.140625" style="24" customWidth="1"/>
    <col min="11503" max="11503" width="6" style="24" customWidth="1"/>
    <col min="11504" max="11504" width="41" style="24" customWidth="1"/>
    <col min="11505" max="11513" width="12.28515625" style="24" customWidth="1"/>
    <col min="11514" max="11514" width="6" style="24" customWidth="1"/>
    <col min="11515" max="11515" width="41" style="24" customWidth="1"/>
    <col min="11516" max="11517" width="18.140625" style="24" customWidth="1"/>
    <col min="11518" max="11518" width="14.42578125" style="24"/>
    <col min="11519" max="11519" width="6" style="24" customWidth="1"/>
    <col min="11520" max="11520" width="41" style="24" customWidth="1"/>
    <col min="11521" max="11523" width="21" style="24" customWidth="1"/>
    <col min="11524" max="11524" width="18.85546875" style="24" customWidth="1"/>
    <col min="11525" max="11525" width="24.140625" style="24" customWidth="1"/>
    <col min="11526" max="11527" width="9.140625" style="24" customWidth="1"/>
    <col min="11528" max="11528" width="15.5703125" style="24" customWidth="1"/>
    <col min="11529" max="11758" width="9.140625" style="24" customWidth="1"/>
    <col min="11759" max="11759" width="6" style="24" customWidth="1"/>
    <col min="11760" max="11760" width="41" style="24" customWidth="1"/>
    <col min="11761" max="11769" width="12.28515625" style="24" customWidth="1"/>
    <col min="11770" max="11770" width="6" style="24" customWidth="1"/>
    <col min="11771" max="11771" width="41" style="24" customWidth="1"/>
    <col min="11772" max="11773" width="18.140625" style="24" customWidth="1"/>
    <col min="11774" max="11774" width="14.42578125" style="24"/>
    <col min="11775" max="11775" width="6" style="24" customWidth="1"/>
    <col min="11776" max="11776" width="41" style="24" customWidth="1"/>
    <col min="11777" max="11779" width="21" style="24" customWidth="1"/>
    <col min="11780" max="11780" width="18.85546875" style="24" customWidth="1"/>
    <col min="11781" max="11781" width="24.140625" style="24" customWidth="1"/>
    <col min="11782" max="11783" width="9.140625" style="24" customWidth="1"/>
    <col min="11784" max="11784" width="15.5703125" style="24" customWidth="1"/>
    <col min="11785" max="12014" width="9.140625" style="24" customWidth="1"/>
    <col min="12015" max="12015" width="6" style="24" customWidth="1"/>
    <col min="12016" max="12016" width="41" style="24" customWidth="1"/>
    <col min="12017" max="12025" width="12.28515625" style="24" customWidth="1"/>
    <col min="12026" max="12026" width="6" style="24" customWidth="1"/>
    <col min="12027" max="12027" width="41" style="24" customWidth="1"/>
    <col min="12028" max="12029" width="18.140625" style="24" customWidth="1"/>
    <col min="12030" max="12030" width="14.42578125" style="24"/>
    <col min="12031" max="12031" width="6" style="24" customWidth="1"/>
    <col min="12032" max="12032" width="41" style="24" customWidth="1"/>
    <col min="12033" max="12035" width="21" style="24" customWidth="1"/>
    <col min="12036" max="12036" width="18.85546875" style="24" customWidth="1"/>
    <col min="12037" max="12037" width="24.140625" style="24" customWidth="1"/>
    <col min="12038" max="12039" width="9.140625" style="24" customWidth="1"/>
    <col min="12040" max="12040" width="15.5703125" style="24" customWidth="1"/>
    <col min="12041" max="12270" width="9.140625" style="24" customWidth="1"/>
    <col min="12271" max="12271" width="6" style="24" customWidth="1"/>
    <col min="12272" max="12272" width="41" style="24" customWidth="1"/>
    <col min="12273" max="12281" width="12.28515625" style="24" customWidth="1"/>
    <col min="12282" max="12282" width="6" style="24" customWidth="1"/>
    <col min="12283" max="12283" width="41" style="24" customWidth="1"/>
    <col min="12284" max="12285" width="18.140625" style="24" customWidth="1"/>
    <col min="12286" max="12286" width="14.42578125" style="24"/>
    <col min="12287" max="12287" width="6" style="24" customWidth="1"/>
    <col min="12288" max="12288" width="41" style="24" customWidth="1"/>
    <col min="12289" max="12291" width="21" style="24" customWidth="1"/>
    <col min="12292" max="12292" width="18.85546875" style="24" customWidth="1"/>
    <col min="12293" max="12293" width="24.140625" style="24" customWidth="1"/>
    <col min="12294" max="12295" width="9.140625" style="24" customWidth="1"/>
    <col min="12296" max="12296" width="15.5703125" style="24" customWidth="1"/>
    <col min="12297" max="12526" width="9.140625" style="24" customWidth="1"/>
    <col min="12527" max="12527" width="6" style="24" customWidth="1"/>
    <col min="12528" max="12528" width="41" style="24" customWidth="1"/>
    <col min="12529" max="12537" width="12.28515625" style="24" customWidth="1"/>
    <col min="12538" max="12538" width="6" style="24" customWidth="1"/>
    <col min="12539" max="12539" width="41" style="24" customWidth="1"/>
    <col min="12540" max="12541" width="18.140625" style="24" customWidth="1"/>
    <col min="12542" max="12542" width="14.42578125" style="24"/>
    <col min="12543" max="12543" width="6" style="24" customWidth="1"/>
    <col min="12544" max="12544" width="41" style="24" customWidth="1"/>
    <col min="12545" max="12547" width="21" style="24" customWidth="1"/>
    <col min="12548" max="12548" width="18.85546875" style="24" customWidth="1"/>
    <col min="12549" max="12549" width="24.140625" style="24" customWidth="1"/>
    <col min="12550" max="12551" width="9.140625" style="24" customWidth="1"/>
    <col min="12552" max="12552" width="15.5703125" style="24" customWidth="1"/>
    <col min="12553" max="12782" width="9.140625" style="24" customWidth="1"/>
    <col min="12783" max="12783" width="6" style="24" customWidth="1"/>
    <col min="12784" max="12784" width="41" style="24" customWidth="1"/>
    <col min="12785" max="12793" width="12.28515625" style="24" customWidth="1"/>
    <col min="12794" max="12794" width="6" style="24" customWidth="1"/>
    <col min="12795" max="12795" width="41" style="24" customWidth="1"/>
    <col min="12796" max="12797" width="18.140625" style="24" customWidth="1"/>
    <col min="12798" max="12798" width="14.42578125" style="24"/>
    <col min="12799" max="12799" width="6" style="24" customWidth="1"/>
    <col min="12800" max="12800" width="41" style="24" customWidth="1"/>
    <col min="12801" max="12803" width="21" style="24" customWidth="1"/>
    <col min="12804" max="12804" width="18.85546875" style="24" customWidth="1"/>
    <col min="12805" max="12805" width="24.140625" style="24" customWidth="1"/>
    <col min="12806" max="12807" width="9.140625" style="24" customWidth="1"/>
    <col min="12808" max="12808" width="15.5703125" style="24" customWidth="1"/>
    <col min="12809" max="13038" width="9.140625" style="24" customWidth="1"/>
    <col min="13039" max="13039" width="6" style="24" customWidth="1"/>
    <col min="13040" max="13040" width="41" style="24" customWidth="1"/>
    <col min="13041" max="13049" width="12.28515625" style="24" customWidth="1"/>
    <col min="13050" max="13050" width="6" style="24" customWidth="1"/>
    <col min="13051" max="13051" width="41" style="24" customWidth="1"/>
    <col min="13052" max="13053" width="18.140625" style="24" customWidth="1"/>
    <col min="13054" max="13054" width="14.42578125" style="24"/>
    <col min="13055" max="13055" width="6" style="24" customWidth="1"/>
    <col min="13056" max="13056" width="41" style="24" customWidth="1"/>
    <col min="13057" max="13059" width="21" style="24" customWidth="1"/>
    <col min="13060" max="13060" width="18.85546875" style="24" customWidth="1"/>
    <col min="13061" max="13061" width="24.140625" style="24" customWidth="1"/>
    <col min="13062" max="13063" width="9.140625" style="24" customWidth="1"/>
    <col min="13064" max="13064" width="15.5703125" style="24" customWidth="1"/>
    <col min="13065" max="13294" width="9.140625" style="24" customWidth="1"/>
    <col min="13295" max="13295" width="6" style="24" customWidth="1"/>
    <col min="13296" max="13296" width="41" style="24" customWidth="1"/>
    <col min="13297" max="13305" width="12.28515625" style="24" customWidth="1"/>
    <col min="13306" max="13306" width="6" style="24" customWidth="1"/>
    <col min="13307" max="13307" width="41" style="24" customWidth="1"/>
    <col min="13308" max="13309" width="18.140625" style="24" customWidth="1"/>
    <col min="13310" max="13310" width="14.42578125" style="24"/>
    <col min="13311" max="13311" width="6" style="24" customWidth="1"/>
    <col min="13312" max="13312" width="41" style="24" customWidth="1"/>
    <col min="13313" max="13315" width="21" style="24" customWidth="1"/>
    <col min="13316" max="13316" width="18.85546875" style="24" customWidth="1"/>
    <col min="13317" max="13317" width="24.140625" style="24" customWidth="1"/>
    <col min="13318" max="13319" width="9.140625" style="24" customWidth="1"/>
    <col min="13320" max="13320" width="15.5703125" style="24" customWidth="1"/>
    <col min="13321" max="13550" width="9.140625" style="24" customWidth="1"/>
    <col min="13551" max="13551" width="6" style="24" customWidth="1"/>
    <col min="13552" max="13552" width="41" style="24" customWidth="1"/>
    <col min="13553" max="13561" width="12.28515625" style="24" customWidth="1"/>
    <col min="13562" max="13562" width="6" style="24" customWidth="1"/>
    <col min="13563" max="13563" width="41" style="24" customWidth="1"/>
    <col min="13564" max="13565" width="18.140625" style="24" customWidth="1"/>
    <col min="13566" max="13566" width="14.42578125" style="24"/>
    <col min="13567" max="13567" width="6" style="24" customWidth="1"/>
    <col min="13568" max="13568" width="41" style="24" customWidth="1"/>
    <col min="13569" max="13571" width="21" style="24" customWidth="1"/>
    <col min="13572" max="13572" width="18.85546875" style="24" customWidth="1"/>
    <col min="13573" max="13573" width="24.140625" style="24" customWidth="1"/>
    <col min="13574" max="13575" width="9.140625" style="24" customWidth="1"/>
    <col min="13576" max="13576" width="15.5703125" style="24" customWidth="1"/>
    <col min="13577" max="13806" width="9.140625" style="24" customWidth="1"/>
    <col min="13807" max="13807" width="6" style="24" customWidth="1"/>
    <col min="13808" max="13808" width="41" style="24" customWidth="1"/>
    <col min="13809" max="13817" width="12.28515625" style="24" customWidth="1"/>
    <col min="13818" max="13818" width="6" style="24" customWidth="1"/>
    <col min="13819" max="13819" width="41" style="24" customWidth="1"/>
    <col min="13820" max="13821" width="18.140625" style="24" customWidth="1"/>
    <col min="13822" max="13822" width="14.42578125" style="24"/>
    <col min="13823" max="13823" width="6" style="24" customWidth="1"/>
    <col min="13824" max="13824" width="41" style="24" customWidth="1"/>
    <col min="13825" max="13827" width="21" style="24" customWidth="1"/>
    <col min="13828" max="13828" width="18.85546875" style="24" customWidth="1"/>
    <col min="13829" max="13829" width="24.140625" style="24" customWidth="1"/>
    <col min="13830" max="13831" width="9.140625" style="24" customWidth="1"/>
    <col min="13832" max="13832" width="15.5703125" style="24" customWidth="1"/>
    <col min="13833" max="14062" width="9.140625" style="24" customWidth="1"/>
    <col min="14063" max="14063" width="6" style="24" customWidth="1"/>
    <col min="14064" max="14064" width="41" style="24" customWidth="1"/>
    <col min="14065" max="14073" width="12.28515625" style="24" customWidth="1"/>
    <col min="14074" max="14074" width="6" style="24" customWidth="1"/>
    <col min="14075" max="14075" width="41" style="24" customWidth="1"/>
    <col min="14076" max="14077" width="18.140625" style="24" customWidth="1"/>
    <col min="14078" max="14078" width="14.42578125" style="24"/>
    <col min="14079" max="14079" width="6" style="24" customWidth="1"/>
    <col min="14080" max="14080" width="41" style="24" customWidth="1"/>
    <col min="14081" max="14083" width="21" style="24" customWidth="1"/>
    <col min="14084" max="14084" width="18.85546875" style="24" customWidth="1"/>
    <col min="14085" max="14085" width="24.140625" style="24" customWidth="1"/>
    <col min="14086" max="14087" width="9.140625" style="24" customWidth="1"/>
    <col min="14088" max="14088" width="15.5703125" style="24" customWidth="1"/>
    <col min="14089" max="14318" width="9.140625" style="24" customWidth="1"/>
    <col min="14319" max="14319" width="6" style="24" customWidth="1"/>
    <col min="14320" max="14320" width="41" style="24" customWidth="1"/>
    <col min="14321" max="14329" width="12.28515625" style="24" customWidth="1"/>
    <col min="14330" max="14330" width="6" style="24" customWidth="1"/>
    <col min="14331" max="14331" width="41" style="24" customWidth="1"/>
    <col min="14332" max="14333" width="18.140625" style="24" customWidth="1"/>
    <col min="14334" max="14334" width="14.42578125" style="24"/>
    <col min="14335" max="14335" width="6" style="24" customWidth="1"/>
    <col min="14336" max="14336" width="41" style="24" customWidth="1"/>
    <col min="14337" max="14339" width="21" style="24" customWidth="1"/>
    <col min="14340" max="14340" width="18.85546875" style="24" customWidth="1"/>
    <col min="14341" max="14341" width="24.140625" style="24" customWidth="1"/>
    <col min="14342" max="14343" width="9.140625" style="24" customWidth="1"/>
    <col min="14344" max="14344" width="15.5703125" style="24" customWidth="1"/>
    <col min="14345" max="14574" width="9.140625" style="24" customWidth="1"/>
    <col min="14575" max="14575" width="6" style="24" customWidth="1"/>
    <col min="14576" max="14576" width="41" style="24" customWidth="1"/>
    <col min="14577" max="14585" width="12.28515625" style="24" customWidth="1"/>
    <col min="14586" max="14586" width="6" style="24" customWidth="1"/>
    <col min="14587" max="14587" width="41" style="24" customWidth="1"/>
    <col min="14588" max="14589" width="18.140625" style="24" customWidth="1"/>
    <col min="14590" max="14590" width="14.42578125" style="24"/>
    <col min="14591" max="14591" width="6" style="24" customWidth="1"/>
    <col min="14592" max="14592" width="41" style="24" customWidth="1"/>
    <col min="14593" max="14595" width="21" style="24" customWidth="1"/>
    <col min="14596" max="14596" width="18.85546875" style="24" customWidth="1"/>
    <col min="14597" max="14597" width="24.140625" style="24" customWidth="1"/>
    <col min="14598" max="14599" width="9.140625" style="24" customWidth="1"/>
    <col min="14600" max="14600" width="15.5703125" style="24" customWidth="1"/>
    <col min="14601" max="14830" width="9.140625" style="24" customWidth="1"/>
    <col min="14831" max="14831" width="6" style="24" customWidth="1"/>
    <col min="14832" max="14832" width="41" style="24" customWidth="1"/>
    <col min="14833" max="14841" width="12.28515625" style="24" customWidth="1"/>
    <col min="14842" max="14842" width="6" style="24" customWidth="1"/>
    <col min="14843" max="14843" width="41" style="24" customWidth="1"/>
    <col min="14844" max="14845" width="18.140625" style="24" customWidth="1"/>
    <col min="14846" max="14846" width="14.42578125" style="24"/>
    <col min="14847" max="14847" width="6" style="24" customWidth="1"/>
    <col min="14848" max="14848" width="41" style="24" customWidth="1"/>
    <col min="14849" max="14851" width="21" style="24" customWidth="1"/>
    <col min="14852" max="14852" width="18.85546875" style="24" customWidth="1"/>
    <col min="14853" max="14853" width="24.140625" style="24" customWidth="1"/>
    <col min="14854" max="14855" width="9.140625" style="24" customWidth="1"/>
    <col min="14856" max="14856" width="15.5703125" style="24" customWidth="1"/>
    <col min="14857" max="15086" width="9.140625" style="24" customWidth="1"/>
    <col min="15087" max="15087" width="6" style="24" customWidth="1"/>
    <col min="15088" max="15088" width="41" style="24" customWidth="1"/>
    <col min="15089" max="15097" width="12.28515625" style="24" customWidth="1"/>
    <col min="15098" max="15098" width="6" style="24" customWidth="1"/>
    <col min="15099" max="15099" width="41" style="24" customWidth="1"/>
    <col min="15100" max="15101" width="18.140625" style="24" customWidth="1"/>
    <col min="15102" max="15102" width="14.42578125" style="24"/>
    <col min="15103" max="15103" width="6" style="24" customWidth="1"/>
    <col min="15104" max="15104" width="41" style="24" customWidth="1"/>
    <col min="15105" max="15107" width="21" style="24" customWidth="1"/>
    <col min="15108" max="15108" width="18.85546875" style="24" customWidth="1"/>
    <col min="15109" max="15109" width="24.140625" style="24" customWidth="1"/>
    <col min="15110" max="15111" width="9.140625" style="24" customWidth="1"/>
    <col min="15112" max="15112" width="15.5703125" style="24" customWidth="1"/>
    <col min="15113" max="15342" width="9.140625" style="24" customWidth="1"/>
    <col min="15343" max="15343" width="6" style="24" customWidth="1"/>
    <col min="15344" max="15344" width="41" style="24" customWidth="1"/>
    <col min="15345" max="15353" width="12.28515625" style="24" customWidth="1"/>
    <col min="15354" max="15354" width="6" style="24" customWidth="1"/>
    <col min="15355" max="15355" width="41" style="24" customWidth="1"/>
    <col min="15356" max="15357" width="18.140625" style="24" customWidth="1"/>
    <col min="15358" max="15358" width="14.42578125" style="24"/>
    <col min="15359" max="15359" width="6" style="24" customWidth="1"/>
    <col min="15360" max="15360" width="41" style="24" customWidth="1"/>
    <col min="15361" max="15363" width="21" style="24" customWidth="1"/>
    <col min="15364" max="15364" width="18.85546875" style="24" customWidth="1"/>
    <col min="15365" max="15365" width="24.140625" style="24" customWidth="1"/>
    <col min="15366" max="15367" width="9.140625" style="24" customWidth="1"/>
    <col min="15368" max="15368" width="15.5703125" style="24" customWidth="1"/>
    <col min="15369" max="15598" width="9.140625" style="24" customWidth="1"/>
    <col min="15599" max="15599" width="6" style="24" customWidth="1"/>
    <col min="15600" max="15600" width="41" style="24" customWidth="1"/>
    <col min="15601" max="15609" width="12.28515625" style="24" customWidth="1"/>
    <col min="15610" max="15610" width="6" style="24" customWidth="1"/>
    <col min="15611" max="15611" width="41" style="24" customWidth="1"/>
    <col min="15612" max="15613" width="18.140625" style="24" customWidth="1"/>
    <col min="15614" max="15614" width="14.42578125" style="24"/>
    <col min="15615" max="15615" width="6" style="24" customWidth="1"/>
    <col min="15616" max="15616" width="41" style="24" customWidth="1"/>
    <col min="15617" max="15619" width="21" style="24" customWidth="1"/>
    <col min="15620" max="15620" width="18.85546875" style="24" customWidth="1"/>
    <col min="15621" max="15621" width="24.140625" style="24" customWidth="1"/>
    <col min="15622" max="15623" width="9.140625" style="24" customWidth="1"/>
    <col min="15624" max="15624" width="15.5703125" style="24" customWidth="1"/>
    <col min="15625" max="15854" width="9.140625" style="24" customWidth="1"/>
    <col min="15855" max="15855" width="6" style="24" customWidth="1"/>
    <col min="15856" max="15856" width="41" style="24" customWidth="1"/>
    <col min="15857" max="15865" width="12.28515625" style="24" customWidth="1"/>
    <col min="15866" max="15866" width="6" style="24" customWidth="1"/>
    <col min="15867" max="15867" width="41" style="24" customWidth="1"/>
    <col min="15868" max="15869" width="18.140625" style="24" customWidth="1"/>
    <col min="15870" max="15870" width="14.42578125" style="24"/>
    <col min="15871" max="15871" width="6" style="24" customWidth="1"/>
    <col min="15872" max="15872" width="41" style="24" customWidth="1"/>
    <col min="15873" max="15875" width="21" style="24" customWidth="1"/>
    <col min="15876" max="15876" width="18.85546875" style="24" customWidth="1"/>
    <col min="15877" max="15877" width="24.140625" style="24" customWidth="1"/>
    <col min="15878" max="15879" width="9.140625" style="24" customWidth="1"/>
    <col min="15880" max="15880" width="15.5703125" style="24" customWidth="1"/>
    <col min="15881" max="16110" width="9.140625" style="24" customWidth="1"/>
    <col min="16111" max="16111" width="6" style="24" customWidth="1"/>
    <col min="16112" max="16112" width="41" style="24" customWidth="1"/>
    <col min="16113" max="16121" width="12.28515625" style="24" customWidth="1"/>
    <col min="16122" max="16122" width="6" style="24" customWidth="1"/>
    <col min="16123" max="16123" width="41" style="24" customWidth="1"/>
    <col min="16124" max="16125" width="18.140625" style="24" customWidth="1"/>
    <col min="16126" max="16126" width="14.42578125" style="24"/>
    <col min="16127" max="16127" width="6" style="24" customWidth="1"/>
    <col min="16128" max="16128" width="41" style="24" customWidth="1"/>
    <col min="16129" max="16131" width="21" style="24" customWidth="1"/>
    <col min="16132" max="16132" width="18.85546875" style="24" customWidth="1"/>
    <col min="16133" max="16133" width="24.140625" style="24" customWidth="1"/>
    <col min="16134" max="16135" width="9.140625" style="24" customWidth="1"/>
    <col min="16136" max="16136" width="15.5703125" style="24" customWidth="1"/>
    <col min="16137" max="16366" width="9.140625" style="24" customWidth="1"/>
    <col min="16367" max="16367" width="6" style="24" customWidth="1"/>
    <col min="16368" max="16368" width="41" style="24" customWidth="1"/>
    <col min="16369" max="16377" width="12.28515625" style="24" customWidth="1"/>
    <col min="16378" max="16378" width="6" style="24" customWidth="1"/>
    <col min="16379" max="16379" width="41" style="24" customWidth="1"/>
    <col min="16380" max="16384" width="18.140625" style="24" customWidth="1"/>
  </cols>
  <sheetData>
    <row r="1" spans="1:254" x14ac:dyDescent="0.3">
      <c r="A1" s="160" t="s">
        <v>31</v>
      </c>
      <c r="B1" s="160"/>
      <c r="C1" s="160"/>
      <c r="D1" s="160"/>
      <c r="E1" s="21"/>
      <c r="F1" s="2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4" x14ac:dyDescent="0.3">
      <c r="A2" s="161" t="s">
        <v>25</v>
      </c>
      <c r="B2" s="161"/>
      <c r="C2" s="161"/>
      <c r="D2" s="16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</row>
    <row r="3" spans="1:254" x14ac:dyDescent="0.3">
      <c r="A3" s="162" t="s">
        <v>124</v>
      </c>
      <c r="B3" s="162"/>
      <c r="C3" s="162"/>
      <c r="D3" s="162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</row>
    <row r="4" spans="1:254" ht="11.25" customHeight="1" x14ac:dyDescent="0.3">
      <c r="A4" s="27"/>
      <c r="B4" s="27"/>
      <c r="C4" s="48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</row>
    <row r="5" spans="1:254" x14ac:dyDescent="0.3">
      <c r="A5" s="163" t="s">
        <v>26</v>
      </c>
      <c r="B5" s="163"/>
      <c r="C5" s="163"/>
      <c r="D5" s="163"/>
      <c r="E5" s="28"/>
    </row>
    <row r="6" spans="1:254" s="40" customFormat="1" ht="16.5" customHeight="1" x14ac:dyDescent="0.25">
      <c r="A6" s="164" t="s">
        <v>27</v>
      </c>
      <c r="B6" s="164" t="s">
        <v>28</v>
      </c>
      <c r="C6" s="164" t="s">
        <v>56</v>
      </c>
      <c r="D6" s="164" t="s">
        <v>0</v>
      </c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9"/>
      <c r="IO6" s="39"/>
      <c r="IP6" s="39"/>
      <c r="IQ6" s="39"/>
      <c r="IR6" s="39"/>
      <c r="IS6" s="39"/>
      <c r="IT6" s="39"/>
    </row>
    <row r="7" spans="1:254" s="40" customFormat="1" ht="52.5" customHeight="1" x14ac:dyDescent="0.25">
      <c r="A7" s="165"/>
      <c r="B7" s="165"/>
      <c r="C7" s="165"/>
      <c r="D7" s="165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9"/>
      <c r="IO7" s="39"/>
      <c r="IP7" s="39"/>
      <c r="IQ7" s="39"/>
      <c r="IR7" s="39"/>
      <c r="IS7" s="39"/>
      <c r="IT7" s="39"/>
    </row>
    <row r="8" spans="1:254" s="40" customFormat="1" ht="16.5" x14ac:dyDescent="0.25">
      <c r="A8" s="29" t="s">
        <v>1</v>
      </c>
      <c r="B8" s="30" t="s">
        <v>29</v>
      </c>
      <c r="C8" s="36">
        <v>186638.01592099998</v>
      </c>
      <c r="D8" s="3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39"/>
      <c r="IO8" s="39"/>
      <c r="IP8" s="39"/>
      <c r="IQ8" s="39"/>
      <c r="IR8" s="39"/>
      <c r="IS8" s="39"/>
      <c r="IT8" s="39"/>
    </row>
    <row r="9" spans="1:254" s="40" customFormat="1" ht="24.75" customHeight="1" x14ac:dyDescent="0.25">
      <c r="A9" s="31">
        <v>1</v>
      </c>
      <c r="B9" s="42" t="s">
        <v>33</v>
      </c>
      <c r="C9" s="43">
        <v>78054</v>
      </c>
      <c r="D9" s="32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</row>
    <row r="10" spans="1:254" s="40" customFormat="1" ht="24.75" customHeight="1" x14ac:dyDescent="0.25">
      <c r="A10" s="33">
        <v>2</v>
      </c>
      <c r="B10" s="42" t="s">
        <v>30</v>
      </c>
      <c r="C10" s="43">
        <v>19777</v>
      </c>
      <c r="D10" s="32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</row>
    <row r="11" spans="1:254" s="40" customFormat="1" ht="24.75" customHeight="1" x14ac:dyDescent="0.25">
      <c r="A11" s="33">
        <v>3</v>
      </c>
      <c r="B11" s="42" t="s">
        <v>34</v>
      </c>
      <c r="C11" s="43">
        <v>19159</v>
      </c>
      <c r="D11" s="31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</row>
    <row r="12" spans="1:254" s="40" customFormat="1" ht="33" x14ac:dyDescent="0.25">
      <c r="A12" s="33">
        <v>4</v>
      </c>
      <c r="B12" s="42" t="s">
        <v>35</v>
      </c>
      <c r="C12" s="43">
        <v>2008</v>
      </c>
      <c r="D12" s="3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</row>
    <row r="13" spans="1:254" s="40" customFormat="1" ht="21" customHeight="1" x14ac:dyDescent="0.25">
      <c r="A13" s="33">
        <v>5</v>
      </c>
      <c r="B13" s="42" t="s">
        <v>36</v>
      </c>
      <c r="C13" s="43">
        <v>250</v>
      </c>
      <c r="D13" s="3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</row>
    <row r="14" spans="1:254" s="40" customFormat="1" ht="21" customHeight="1" x14ac:dyDescent="0.25">
      <c r="A14" s="33">
        <v>6</v>
      </c>
      <c r="B14" s="42" t="s">
        <v>37</v>
      </c>
      <c r="C14" s="43">
        <v>14238.172500000001</v>
      </c>
      <c r="D14" s="3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</row>
    <row r="15" spans="1:254" s="40" customFormat="1" ht="21" customHeight="1" x14ac:dyDescent="0.25">
      <c r="A15" s="33">
        <v>7</v>
      </c>
      <c r="B15" s="45" t="s">
        <v>38</v>
      </c>
      <c r="C15" s="43">
        <v>2750</v>
      </c>
      <c r="D15" s="3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</row>
    <row r="16" spans="1:254" s="40" customFormat="1" ht="21" customHeight="1" x14ac:dyDescent="0.25">
      <c r="A16" s="33">
        <v>8</v>
      </c>
      <c r="B16" s="45" t="s">
        <v>72</v>
      </c>
      <c r="C16" s="43">
        <v>11000</v>
      </c>
      <c r="D16" s="3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</row>
    <row r="17" spans="1:247" s="40" customFormat="1" ht="21" customHeight="1" x14ac:dyDescent="0.25">
      <c r="A17" s="33">
        <v>9</v>
      </c>
      <c r="B17" s="46" t="s">
        <v>41</v>
      </c>
      <c r="C17" s="43">
        <v>19668</v>
      </c>
      <c r="D17" s="34"/>
      <c r="E17" s="4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</row>
    <row r="18" spans="1:247" s="40" customFormat="1" ht="21" customHeight="1" x14ac:dyDescent="0.25">
      <c r="A18" s="33">
        <v>10</v>
      </c>
      <c r="B18" s="45" t="s">
        <v>73</v>
      </c>
      <c r="C18" s="43">
        <v>400</v>
      </c>
      <c r="D18" s="3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</row>
    <row r="19" spans="1:247" s="40" customFormat="1" ht="36.75" customHeight="1" x14ac:dyDescent="0.25">
      <c r="A19" s="33">
        <v>11</v>
      </c>
      <c r="B19" s="45" t="s">
        <v>39</v>
      </c>
      <c r="C19" s="43">
        <v>3000</v>
      </c>
      <c r="D19" s="3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</row>
    <row r="20" spans="1:247" s="40" customFormat="1" ht="33" x14ac:dyDescent="0.25">
      <c r="A20" s="33">
        <v>12</v>
      </c>
      <c r="B20" s="34" t="s">
        <v>40</v>
      </c>
      <c r="C20" s="43">
        <v>14833.843421</v>
      </c>
      <c r="D20" s="3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</row>
    <row r="21" spans="1:247" s="74" customFormat="1" ht="29.25" customHeight="1" x14ac:dyDescent="0.25">
      <c r="A21" s="72">
        <v>13</v>
      </c>
      <c r="B21" s="71" t="s">
        <v>55</v>
      </c>
      <c r="C21" s="47">
        <v>1500</v>
      </c>
      <c r="D21" s="71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</row>
  </sheetData>
  <mergeCells count="8">
    <mergeCell ref="A1:D1"/>
    <mergeCell ref="A2:D2"/>
    <mergeCell ref="A3:D3"/>
    <mergeCell ref="A5:D5"/>
    <mergeCell ref="A6:A7"/>
    <mergeCell ref="B6:B7"/>
    <mergeCell ref="D6:D7"/>
    <mergeCell ref="C6:C7"/>
  </mergeCells>
  <printOptions horizontalCentered="1"/>
  <pageMargins left="0.25" right="0.25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93"/>
  <sheetViews>
    <sheetView tabSelected="1" view="pageBreakPreview" topLeftCell="A2" zoomScale="70" zoomScaleNormal="70" zoomScaleSheetLayoutView="70" workbookViewId="0">
      <pane ySplit="8" topLeftCell="A10" activePane="bottomLeft" state="frozen"/>
      <selection activeCell="A2" sqref="A2"/>
      <selection pane="bottomLeft" activeCell="Q35" sqref="Q35"/>
    </sheetView>
  </sheetViews>
  <sheetFormatPr defaultColWidth="9" defaultRowHeight="18.75" x14ac:dyDescent="0.25"/>
  <cols>
    <col min="1" max="1" width="6.42578125" style="13" customWidth="1"/>
    <col min="2" max="2" width="41.85546875" style="14" customWidth="1"/>
    <col min="3" max="3" width="9.5703125" style="13" customWidth="1"/>
    <col min="4" max="4" width="9.7109375" style="13" customWidth="1"/>
    <col min="5" max="5" width="15.85546875" style="13" customWidth="1"/>
    <col min="6" max="6" width="13.28515625" style="15" customWidth="1"/>
    <col min="7" max="7" width="13.140625" style="15" customWidth="1"/>
    <col min="8" max="8" width="13" style="15" customWidth="1"/>
    <col min="9" max="9" width="12.140625" style="15" customWidth="1"/>
    <col min="10" max="10" width="12.42578125" style="15" customWidth="1"/>
    <col min="11" max="11" width="11.42578125" style="15" customWidth="1"/>
    <col min="12" max="13" width="14.42578125" style="16" customWidth="1"/>
    <col min="14" max="14" width="14.42578125" style="17" customWidth="1"/>
    <col min="15" max="15" width="14.42578125" style="16" customWidth="1"/>
    <col min="16" max="16" width="14" style="13" customWidth="1"/>
    <col min="17" max="17" width="41.5703125" style="13" customWidth="1"/>
    <col min="18" max="222" width="9" style="14"/>
    <col min="223" max="223" width="8.5703125" style="14" customWidth="1"/>
    <col min="224" max="224" width="42.140625" style="14" customWidth="1"/>
    <col min="225" max="227" width="0" style="14" hidden="1" customWidth="1"/>
    <col min="228" max="228" width="14.28515625" style="14" customWidth="1"/>
    <col min="229" max="229" width="11.42578125" style="14" customWidth="1"/>
    <col min="230" max="239" width="0" style="14" hidden="1" customWidth="1"/>
    <col min="240" max="243" width="14" style="14" customWidth="1"/>
    <col min="244" max="248" width="0" style="14" hidden="1" customWidth="1"/>
    <col min="249" max="249" width="21.42578125" style="14" customWidth="1"/>
    <col min="250" max="250" width="18.140625" style="14" customWidth="1"/>
    <col min="251" max="478" width="9" style="14"/>
    <col min="479" max="479" width="8.5703125" style="14" customWidth="1"/>
    <col min="480" max="480" width="42.140625" style="14" customWidth="1"/>
    <col min="481" max="483" width="0" style="14" hidden="1" customWidth="1"/>
    <col min="484" max="484" width="14.28515625" style="14" customWidth="1"/>
    <col min="485" max="485" width="11.42578125" style="14" customWidth="1"/>
    <col min="486" max="495" width="0" style="14" hidden="1" customWidth="1"/>
    <col min="496" max="499" width="14" style="14" customWidth="1"/>
    <col min="500" max="504" width="0" style="14" hidden="1" customWidth="1"/>
    <col min="505" max="505" width="21.42578125" style="14" customWidth="1"/>
    <col min="506" max="506" width="18.140625" style="14" customWidth="1"/>
    <col min="507" max="734" width="9" style="14"/>
    <col min="735" max="735" width="8.5703125" style="14" customWidth="1"/>
    <col min="736" max="736" width="42.140625" style="14" customWidth="1"/>
    <col min="737" max="739" width="0" style="14" hidden="1" customWidth="1"/>
    <col min="740" max="740" width="14.28515625" style="14" customWidth="1"/>
    <col min="741" max="741" width="11.42578125" style="14" customWidth="1"/>
    <col min="742" max="751" width="0" style="14" hidden="1" customWidth="1"/>
    <col min="752" max="755" width="14" style="14" customWidth="1"/>
    <col min="756" max="760" width="0" style="14" hidden="1" customWidth="1"/>
    <col min="761" max="761" width="21.42578125" style="14" customWidth="1"/>
    <col min="762" max="762" width="18.140625" style="14" customWidth="1"/>
    <col min="763" max="990" width="9" style="14"/>
    <col min="991" max="991" width="8.5703125" style="14" customWidth="1"/>
    <col min="992" max="992" width="42.140625" style="14" customWidth="1"/>
    <col min="993" max="995" width="0" style="14" hidden="1" customWidth="1"/>
    <col min="996" max="996" width="14.28515625" style="14" customWidth="1"/>
    <col min="997" max="997" width="11.42578125" style="14" customWidth="1"/>
    <col min="998" max="1007" width="0" style="14" hidden="1" customWidth="1"/>
    <col min="1008" max="1011" width="14" style="14" customWidth="1"/>
    <col min="1012" max="1016" width="0" style="14" hidden="1" customWidth="1"/>
    <col min="1017" max="1017" width="21.42578125" style="14" customWidth="1"/>
    <col min="1018" max="1018" width="18.140625" style="14" customWidth="1"/>
    <col min="1019" max="1246" width="9" style="14"/>
    <col min="1247" max="1247" width="8.5703125" style="14" customWidth="1"/>
    <col min="1248" max="1248" width="42.140625" style="14" customWidth="1"/>
    <col min="1249" max="1251" width="0" style="14" hidden="1" customWidth="1"/>
    <col min="1252" max="1252" width="14.28515625" style="14" customWidth="1"/>
    <col min="1253" max="1253" width="11.42578125" style="14" customWidth="1"/>
    <col min="1254" max="1263" width="0" style="14" hidden="1" customWidth="1"/>
    <col min="1264" max="1267" width="14" style="14" customWidth="1"/>
    <col min="1268" max="1272" width="0" style="14" hidden="1" customWidth="1"/>
    <col min="1273" max="1273" width="21.42578125" style="14" customWidth="1"/>
    <col min="1274" max="1274" width="18.140625" style="14" customWidth="1"/>
    <col min="1275" max="1502" width="9" style="14"/>
    <col min="1503" max="1503" width="8.5703125" style="14" customWidth="1"/>
    <col min="1504" max="1504" width="42.140625" style="14" customWidth="1"/>
    <col min="1505" max="1507" width="0" style="14" hidden="1" customWidth="1"/>
    <col min="1508" max="1508" width="14.28515625" style="14" customWidth="1"/>
    <col min="1509" max="1509" width="11.42578125" style="14" customWidth="1"/>
    <col min="1510" max="1519" width="0" style="14" hidden="1" customWidth="1"/>
    <col min="1520" max="1523" width="14" style="14" customWidth="1"/>
    <col min="1524" max="1528" width="0" style="14" hidden="1" customWidth="1"/>
    <col min="1529" max="1529" width="21.42578125" style="14" customWidth="1"/>
    <col min="1530" max="1530" width="18.140625" style="14" customWidth="1"/>
    <col min="1531" max="1758" width="9" style="14"/>
    <col min="1759" max="1759" width="8.5703125" style="14" customWidth="1"/>
    <col min="1760" max="1760" width="42.140625" style="14" customWidth="1"/>
    <col min="1761" max="1763" width="0" style="14" hidden="1" customWidth="1"/>
    <col min="1764" max="1764" width="14.28515625" style="14" customWidth="1"/>
    <col min="1765" max="1765" width="11.42578125" style="14" customWidth="1"/>
    <col min="1766" max="1775" width="0" style="14" hidden="1" customWidth="1"/>
    <col min="1776" max="1779" width="14" style="14" customWidth="1"/>
    <col min="1780" max="1784" width="0" style="14" hidden="1" customWidth="1"/>
    <col min="1785" max="1785" width="21.42578125" style="14" customWidth="1"/>
    <col min="1786" max="1786" width="18.140625" style="14" customWidth="1"/>
    <col min="1787" max="2014" width="9" style="14"/>
    <col min="2015" max="2015" width="8.5703125" style="14" customWidth="1"/>
    <col min="2016" max="2016" width="42.140625" style="14" customWidth="1"/>
    <col min="2017" max="2019" width="0" style="14" hidden="1" customWidth="1"/>
    <col min="2020" max="2020" width="14.28515625" style="14" customWidth="1"/>
    <col min="2021" max="2021" width="11.42578125" style="14" customWidth="1"/>
    <col min="2022" max="2031" width="0" style="14" hidden="1" customWidth="1"/>
    <col min="2032" max="2035" width="14" style="14" customWidth="1"/>
    <col min="2036" max="2040" width="0" style="14" hidden="1" customWidth="1"/>
    <col min="2041" max="2041" width="21.42578125" style="14" customWidth="1"/>
    <col min="2042" max="2042" width="18.140625" style="14" customWidth="1"/>
    <col min="2043" max="2270" width="9" style="14"/>
    <col min="2271" max="2271" width="8.5703125" style="14" customWidth="1"/>
    <col min="2272" max="2272" width="42.140625" style="14" customWidth="1"/>
    <col min="2273" max="2275" width="0" style="14" hidden="1" customWidth="1"/>
    <col min="2276" max="2276" width="14.28515625" style="14" customWidth="1"/>
    <col min="2277" max="2277" width="11.42578125" style="14" customWidth="1"/>
    <col min="2278" max="2287" width="0" style="14" hidden="1" customWidth="1"/>
    <col min="2288" max="2291" width="14" style="14" customWidth="1"/>
    <col min="2292" max="2296" width="0" style="14" hidden="1" customWidth="1"/>
    <col min="2297" max="2297" width="21.42578125" style="14" customWidth="1"/>
    <col min="2298" max="2298" width="18.140625" style="14" customWidth="1"/>
    <col min="2299" max="2526" width="9" style="14"/>
    <col min="2527" max="2527" width="8.5703125" style="14" customWidth="1"/>
    <col min="2528" max="2528" width="42.140625" style="14" customWidth="1"/>
    <col min="2529" max="2531" width="0" style="14" hidden="1" customWidth="1"/>
    <col min="2532" max="2532" width="14.28515625" style="14" customWidth="1"/>
    <col min="2533" max="2533" width="11.42578125" style="14" customWidth="1"/>
    <col min="2534" max="2543" width="0" style="14" hidden="1" customWidth="1"/>
    <col min="2544" max="2547" width="14" style="14" customWidth="1"/>
    <col min="2548" max="2552" width="0" style="14" hidden="1" customWidth="1"/>
    <col min="2553" max="2553" width="21.42578125" style="14" customWidth="1"/>
    <col min="2554" max="2554" width="18.140625" style="14" customWidth="1"/>
    <col min="2555" max="2782" width="9" style="14"/>
    <col min="2783" max="2783" width="8.5703125" style="14" customWidth="1"/>
    <col min="2784" max="2784" width="42.140625" style="14" customWidth="1"/>
    <col min="2785" max="2787" width="0" style="14" hidden="1" customWidth="1"/>
    <col min="2788" max="2788" width="14.28515625" style="14" customWidth="1"/>
    <col min="2789" max="2789" width="11.42578125" style="14" customWidth="1"/>
    <col min="2790" max="2799" width="0" style="14" hidden="1" customWidth="1"/>
    <col min="2800" max="2803" width="14" style="14" customWidth="1"/>
    <col min="2804" max="2808" width="0" style="14" hidden="1" customWidth="1"/>
    <col min="2809" max="2809" width="21.42578125" style="14" customWidth="1"/>
    <col min="2810" max="2810" width="18.140625" style="14" customWidth="1"/>
    <col min="2811" max="3038" width="9" style="14"/>
    <col min="3039" max="3039" width="8.5703125" style="14" customWidth="1"/>
    <col min="3040" max="3040" width="42.140625" style="14" customWidth="1"/>
    <col min="3041" max="3043" width="0" style="14" hidden="1" customWidth="1"/>
    <col min="3044" max="3044" width="14.28515625" style="14" customWidth="1"/>
    <col min="3045" max="3045" width="11.42578125" style="14" customWidth="1"/>
    <col min="3046" max="3055" width="0" style="14" hidden="1" customWidth="1"/>
    <col min="3056" max="3059" width="14" style="14" customWidth="1"/>
    <col min="3060" max="3064" width="0" style="14" hidden="1" customWidth="1"/>
    <col min="3065" max="3065" width="21.42578125" style="14" customWidth="1"/>
    <col min="3066" max="3066" width="18.140625" style="14" customWidth="1"/>
    <col min="3067" max="3294" width="9" style="14"/>
    <col min="3295" max="3295" width="8.5703125" style="14" customWidth="1"/>
    <col min="3296" max="3296" width="42.140625" style="14" customWidth="1"/>
    <col min="3297" max="3299" width="0" style="14" hidden="1" customWidth="1"/>
    <col min="3300" max="3300" width="14.28515625" style="14" customWidth="1"/>
    <col min="3301" max="3301" width="11.42578125" style="14" customWidth="1"/>
    <col min="3302" max="3311" width="0" style="14" hidden="1" customWidth="1"/>
    <col min="3312" max="3315" width="14" style="14" customWidth="1"/>
    <col min="3316" max="3320" width="0" style="14" hidden="1" customWidth="1"/>
    <col min="3321" max="3321" width="21.42578125" style="14" customWidth="1"/>
    <col min="3322" max="3322" width="18.140625" style="14" customWidth="1"/>
    <col min="3323" max="3550" width="9" style="14"/>
    <col min="3551" max="3551" width="8.5703125" style="14" customWidth="1"/>
    <col min="3552" max="3552" width="42.140625" style="14" customWidth="1"/>
    <col min="3553" max="3555" width="0" style="14" hidden="1" customWidth="1"/>
    <col min="3556" max="3556" width="14.28515625" style="14" customWidth="1"/>
    <col min="3557" max="3557" width="11.42578125" style="14" customWidth="1"/>
    <col min="3558" max="3567" width="0" style="14" hidden="1" customWidth="1"/>
    <col min="3568" max="3571" width="14" style="14" customWidth="1"/>
    <col min="3572" max="3576" width="0" style="14" hidden="1" customWidth="1"/>
    <col min="3577" max="3577" width="21.42578125" style="14" customWidth="1"/>
    <col min="3578" max="3578" width="18.140625" style="14" customWidth="1"/>
    <col min="3579" max="3806" width="9" style="14"/>
    <col min="3807" max="3807" width="8.5703125" style="14" customWidth="1"/>
    <col min="3808" max="3808" width="42.140625" style="14" customWidth="1"/>
    <col min="3809" max="3811" width="0" style="14" hidden="1" customWidth="1"/>
    <col min="3812" max="3812" width="14.28515625" style="14" customWidth="1"/>
    <col min="3813" max="3813" width="11.42578125" style="14" customWidth="1"/>
    <col min="3814" max="3823" width="0" style="14" hidden="1" customWidth="1"/>
    <col min="3824" max="3827" width="14" style="14" customWidth="1"/>
    <col min="3828" max="3832" width="0" style="14" hidden="1" customWidth="1"/>
    <col min="3833" max="3833" width="21.42578125" style="14" customWidth="1"/>
    <col min="3834" max="3834" width="18.140625" style="14" customWidth="1"/>
    <col min="3835" max="4062" width="9" style="14"/>
    <col min="4063" max="4063" width="8.5703125" style="14" customWidth="1"/>
    <col min="4064" max="4064" width="42.140625" style="14" customWidth="1"/>
    <col min="4065" max="4067" width="0" style="14" hidden="1" customWidth="1"/>
    <col min="4068" max="4068" width="14.28515625" style="14" customWidth="1"/>
    <col min="4069" max="4069" width="11.42578125" style="14" customWidth="1"/>
    <col min="4070" max="4079" width="0" style="14" hidden="1" customWidth="1"/>
    <col min="4080" max="4083" width="14" style="14" customWidth="1"/>
    <col min="4084" max="4088" width="0" style="14" hidden="1" customWidth="1"/>
    <col min="4089" max="4089" width="21.42578125" style="14" customWidth="1"/>
    <col min="4090" max="4090" width="18.140625" style="14" customWidth="1"/>
    <col min="4091" max="4318" width="9" style="14"/>
    <col min="4319" max="4319" width="8.5703125" style="14" customWidth="1"/>
    <col min="4320" max="4320" width="42.140625" style="14" customWidth="1"/>
    <col min="4321" max="4323" width="0" style="14" hidden="1" customWidth="1"/>
    <col min="4324" max="4324" width="14.28515625" style="14" customWidth="1"/>
    <col min="4325" max="4325" width="11.42578125" style="14" customWidth="1"/>
    <col min="4326" max="4335" width="0" style="14" hidden="1" customWidth="1"/>
    <col min="4336" max="4339" width="14" style="14" customWidth="1"/>
    <col min="4340" max="4344" width="0" style="14" hidden="1" customWidth="1"/>
    <col min="4345" max="4345" width="21.42578125" style="14" customWidth="1"/>
    <col min="4346" max="4346" width="18.140625" style="14" customWidth="1"/>
    <col min="4347" max="4574" width="9" style="14"/>
    <col min="4575" max="4575" width="8.5703125" style="14" customWidth="1"/>
    <col min="4576" max="4576" width="42.140625" style="14" customWidth="1"/>
    <col min="4577" max="4579" width="0" style="14" hidden="1" customWidth="1"/>
    <col min="4580" max="4580" width="14.28515625" style="14" customWidth="1"/>
    <col min="4581" max="4581" width="11.42578125" style="14" customWidth="1"/>
    <col min="4582" max="4591" width="0" style="14" hidden="1" customWidth="1"/>
    <col min="4592" max="4595" width="14" style="14" customWidth="1"/>
    <col min="4596" max="4600" width="0" style="14" hidden="1" customWidth="1"/>
    <col min="4601" max="4601" width="21.42578125" style="14" customWidth="1"/>
    <col min="4602" max="4602" width="18.140625" style="14" customWidth="1"/>
    <col min="4603" max="4830" width="9" style="14"/>
    <col min="4831" max="4831" width="8.5703125" style="14" customWidth="1"/>
    <col min="4832" max="4832" width="42.140625" style="14" customWidth="1"/>
    <col min="4833" max="4835" width="0" style="14" hidden="1" customWidth="1"/>
    <col min="4836" max="4836" width="14.28515625" style="14" customWidth="1"/>
    <col min="4837" max="4837" width="11.42578125" style="14" customWidth="1"/>
    <col min="4838" max="4847" width="0" style="14" hidden="1" customWidth="1"/>
    <col min="4848" max="4851" width="14" style="14" customWidth="1"/>
    <col min="4852" max="4856" width="0" style="14" hidden="1" customWidth="1"/>
    <col min="4857" max="4857" width="21.42578125" style="14" customWidth="1"/>
    <col min="4858" max="4858" width="18.140625" style="14" customWidth="1"/>
    <col min="4859" max="5086" width="9" style="14"/>
    <col min="5087" max="5087" width="8.5703125" style="14" customWidth="1"/>
    <col min="5088" max="5088" width="42.140625" style="14" customWidth="1"/>
    <col min="5089" max="5091" width="0" style="14" hidden="1" customWidth="1"/>
    <col min="5092" max="5092" width="14.28515625" style="14" customWidth="1"/>
    <col min="5093" max="5093" width="11.42578125" style="14" customWidth="1"/>
    <col min="5094" max="5103" width="0" style="14" hidden="1" customWidth="1"/>
    <col min="5104" max="5107" width="14" style="14" customWidth="1"/>
    <col min="5108" max="5112" width="0" style="14" hidden="1" customWidth="1"/>
    <col min="5113" max="5113" width="21.42578125" style="14" customWidth="1"/>
    <col min="5114" max="5114" width="18.140625" style="14" customWidth="1"/>
    <col min="5115" max="5342" width="9" style="14"/>
    <col min="5343" max="5343" width="8.5703125" style="14" customWidth="1"/>
    <col min="5344" max="5344" width="42.140625" style="14" customWidth="1"/>
    <col min="5345" max="5347" width="0" style="14" hidden="1" customWidth="1"/>
    <col min="5348" max="5348" width="14.28515625" style="14" customWidth="1"/>
    <col min="5349" max="5349" width="11.42578125" style="14" customWidth="1"/>
    <col min="5350" max="5359" width="0" style="14" hidden="1" customWidth="1"/>
    <col min="5360" max="5363" width="14" style="14" customWidth="1"/>
    <col min="5364" max="5368" width="0" style="14" hidden="1" customWidth="1"/>
    <col min="5369" max="5369" width="21.42578125" style="14" customWidth="1"/>
    <col min="5370" max="5370" width="18.140625" style="14" customWidth="1"/>
    <col min="5371" max="5598" width="9" style="14"/>
    <col min="5599" max="5599" width="8.5703125" style="14" customWidth="1"/>
    <col min="5600" max="5600" width="42.140625" style="14" customWidth="1"/>
    <col min="5601" max="5603" width="0" style="14" hidden="1" customWidth="1"/>
    <col min="5604" max="5604" width="14.28515625" style="14" customWidth="1"/>
    <col min="5605" max="5605" width="11.42578125" style="14" customWidth="1"/>
    <col min="5606" max="5615" width="0" style="14" hidden="1" customWidth="1"/>
    <col min="5616" max="5619" width="14" style="14" customWidth="1"/>
    <col min="5620" max="5624" width="0" style="14" hidden="1" customWidth="1"/>
    <col min="5625" max="5625" width="21.42578125" style="14" customWidth="1"/>
    <col min="5626" max="5626" width="18.140625" style="14" customWidth="1"/>
    <col min="5627" max="5854" width="9" style="14"/>
    <col min="5855" max="5855" width="8.5703125" style="14" customWidth="1"/>
    <col min="5856" max="5856" width="42.140625" style="14" customWidth="1"/>
    <col min="5857" max="5859" width="0" style="14" hidden="1" customWidth="1"/>
    <col min="5860" max="5860" width="14.28515625" style="14" customWidth="1"/>
    <col min="5861" max="5861" width="11.42578125" style="14" customWidth="1"/>
    <col min="5862" max="5871" width="0" style="14" hidden="1" customWidth="1"/>
    <col min="5872" max="5875" width="14" style="14" customWidth="1"/>
    <col min="5876" max="5880" width="0" style="14" hidden="1" customWidth="1"/>
    <col min="5881" max="5881" width="21.42578125" style="14" customWidth="1"/>
    <col min="5882" max="5882" width="18.140625" style="14" customWidth="1"/>
    <col min="5883" max="6110" width="9" style="14"/>
    <col min="6111" max="6111" width="8.5703125" style="14" customWidth="1"/>
    <col min="6112" max="6112" width="42.140625" style="14" customWidth="1"/>
    <col min="6113" max="6115" width="0" style="14" hidden="1" customWidth="1"/>
    <col min="6116" max="6116" width="14.28515625" style="14" customWidth="1"/>
    <col min="6117" max="6117" width="11.42578125" style="14" customWidth="1"/>
    <col min="6118" max="6127" width="0" style="14" hidden="1" customWidth="1"/>
    <col min="6128" max="6131" width="14" style="14" customWidth="1"/>
    <col min="6132" max="6136" width="0" style="14" hidden="1" customWidth="1"/>
    <col min="6137" max="6137" width="21.42578125" style="14" customWidth="1"/>
    <col min="6138" max="6138" width="18.140625" style="14" customWidth="1"/>
    <col min="6139" max="6366" width="9" style="14"/>
    <col min="6367" max="6367" width="8.5703125" style="14" customWidth="1"/>
    <col min="6368" max="6368" width="42.140625" style="14" customWidth="1"/>
    <col min="6369" max="6371" width="0" style="14" hidden="1" customWidth="1"/>
    <col min="6372" max="6372" width="14.28515625" style="14" customWidth="1"/>
    <col min="6373" max="6373" width="11.42578125" style="14" customWidth="1"/>
    <col min="6374" max="6383" width="0" style="14" hidden="1" customWidth="1"/>
    <col min="6384" max="6387" width="14" style="14" customWidth="1"/>
    <col min="6388" max="6392" width="0" style="14" hidden="1" customWidth="1"/>
    <col min="6393" max="6393" width="21.42578125" style="14" customWidth="1"/>
    <col min="6394" max="6394" width="18.140625" style="14" customWidth="1"/>
    <col min="6395" max="6622" width="9" style="14"/>
    <col min="6623" max="6623" width="8.5703125" style="14" customWidth="1"/>
    <col min="6624" max="6624" width="42.140625" style="14" customWidth="1"/>
    <col min="6625" max="6627" width="0" style="14" hidden="1" customWidth="1"/>
    <col min="6628" max="6628" width="14.28515625" style="14" customWidth="1"/>
    <col min="6629" max="6629" width="11.42578125" style="14" customWidth="1"/>
    <col min="6630" max="6639" width="0" style="14" hidden="1" customWidth="1"/>
    <col min="6640" max="6643" width="14" style="14" customWidth="1"/>
    <col min="6644" max="6648" width="0" style="14" hidden="1" customWidth="1"/>
    <col min="6649" max="6649" width="21.42578125" style="14" customWidth="1"/>
    <col min="6650" max="6650" width="18.140625" style="14" customWidth="1"/>
    <col min="6651" max="6878" width="9" style="14"/>
    <col min="6879" max="6879" width="8.5703125" style="14" customWidth="1"/>
    <col min="6880" max="6880" width="42.140625" style="14" customWidth="1"/>
    <col min="6881" max="6883" width="0" style="14" hidden="1" customWidth="1"/>
    <col min="6884" max="6884" width="14.28515625" style="14" customWidth="1"/>
    <col min="6885" max="6885" width="11.42578125" style="14" customWidth="1"/>
    <col min="6886" max="6895" width="0" style="14" hidden="1" customWidth="1"/>
    <col min="6896" max="6899" width="14" style="14" customWidth="1"/>
    <col min="6900" max="6904" width="0" style="14" hidden="1" customWidth="1"/>
    <col min="6905" max="6905" width="21.42578125" style="14" customWidth="1"/>
    <col min="6906" max="6906" width="18.140625" style="14" customWidth="1"/>
    <col min="6907" max="7134" width="9" style="14"/>
    <col min="7135" max="7135" width="8.5703125" style="14" customWidth="1"/>
    <col min="7136" max="7136" width="42.140625" style="14" customWidth="1"/>
    <col min="7137" max="7139" width="0" style="14" hidden="1" customWidth="1"/>
    <col min="7140" max="7140" width="14.28515625" style="14" customWidth="1"/>
    <col min="7141" max="7141" width="11.42578125" style="14" customWidth="1"/>
    <col min="7142" max="7151" width="0" style="14" hidden="1" customWidth="1"/>
    <col min="7152" max="7155" width="14" style="14" customWidth="1"/>
    <col min="7156" max="7160" width="0" style="14" hidden="1" customWidth="1"/>
    <col min="7161" max="7161" width="21.42578125" style="14" customWidth="1"/>
    <col min="7162" max="7162" width="18.140625" style="14" customWidth="1"/>
    <col min="7163" max="7390" width="9" style="14"/>
    <col min="7391" max="7391" width="8.5703125" style="14" customWidth="1"/>
    <col min="7392" max="7392" width="42.140625" style="14" customWidth="1"/>
    <col min="7393" max="7395" width="0" style="14" hidden="1" customWidth="1"/>
    <col min="7396" max="7396" width="14.28515625" style="14" customWidth="1"/>
    <col min="7397" max="7397" width="11.42578125" style="14" customWidth="1"/>
    <col min="7398" max="7407" width="0" style="14" hidden="1" customWidth="1"/>
    <col min="7408" max="7411" width="14" style="14" customWidth="1"/>
    <col min="7412" max="7416" width="0" style="14" hidden="1" customWidth="1"/>
    <col min="7417" max="7417" width="21.42578125" style="14" customWidth="1"/>
    <col min="7418" max="7418" width="18.140625" style="14" customWidth="1"/>
    <col min="7419" max="7646" width="9" style="14"/>
    <col min="7647" max="7647" width="8.5703125" style="14" customWidth="1"/>
    <col min="7648" max="7648" width="42.140625" style="14" customWidth="1"/>
    <col min="7649" max="7651" width="0" style="14" hidden="1" customWidth="1"/>
    <col min="7652" max="7652" width="14.28515625" style="14" customWidth="1"/>
    <col min="7653" max="7653" width="11.42578125" style="14" customWidth="1"/>
    <col min="7654" max="7663" width="0" style="14" hidden="1" customWidth="1"/>
    <col min="7664" max="7667" width="14" style="14" customWidth="1"/>
    <col min="7668" max="7672" width="0" style="14" hidden="1" customWidth="1"/>
    <col min="7673" max="7673" width="21.42578125" style="14" customWidth="1"/>
    <col min="7674" max="7674" width="18.140625" style="14" customWidth="1"/>
    <col min="7675" max="7902" width="9" style="14"/>
    <col min="7903" max="7903" width="8.5703125" style="14" customWidth="1"/>
    <col min="7904" max="7904" width="42.140625" style="14" customWidth="1"/>
    <col min="7905" max="7907" width="0" style="14" hidden="1" customWidth="1"/>
    <col min="7908" max="7908" width="14.28515625" style="14" customWidth="1"/>
    <col min="7909" max="7909" width="11.42578125" style="14" customWidth="1"/>
    <col min="7910" max="7919" width="0" style="14" hidden="1" customWidth="1"/>
    <col min="7920" max="7923" width="14" style="14" customWidth="1"/>
    <col min="7924" max="7928" width="0" style="14" hidden="1" customWidth="1"/>
    <col min="7929" max="7929" width="21.42578125" style="14" customWidth="1"/>
    <col min="7930" max="7930" width="18.140625" style="14" customWidth="1"/>
    <col min="7931" max="8158" width="9" style="14"/>
    <col min="8159" max="8159" width="8.5703125" style="14" customWidth="1"/>
    <col min="8160" max="8160" width="42.140625" style="14" customWidth="1"/>
    <col min="8161" max="8163" width="0" style="14" hidden="1" customWidth="1"/>
    <col min="8164" max="8164" width="14.28515625" style="14" customWidth="1"/>
    <col min="8165" max="8165" width="11.42578125" style="14" customWidth="1"/>
    <col min="8166" max="8175" width="0" style="14" hidden="1" customWidth="1"/>
    <col min="8176" max="8179" width="14" style="14" customWidth="1"/>
    <col min="8180" max="8184" width="0" style="14" hidden="1" customWidth="1"/>
    <col min="8185" max="8185" width="21.42578125" style="14" customWidth="1"/>
    <col min="8186" max="8186" width="18.140625" style="14" customWidth="1"/>
    <col min="8187" max="8414" width="9" style="14"/>
    <col min="8415" max="8415" width="8.5703125" style="14" customWidth="1"/>
    <col min="8416" max="8416" width="42.140625" style="14" customWidth="1"/>
    <col min="8417" max="8419" width="0" style="14" hidden="1" customWidth="1"/>
    <col min="8420" max="8420" width="14.28515625" style="14" customWidth="1"/>
    <col min="8421" max="8421" width="11.42578125" style="14" customWidth="1"/>
    <col min="8422" max="8431" width="0" style="14" hidden="1" customWidth="1"/>
    <col min="8432" max="8435" width="14" style="14" customWidth="1"/>
    <col min="8436" max="8440" width="0" style="14" hidden="1" customWidth="1"/>
    <col min="8441" max="8441" width="21.42578125" style="14" customWidth="1"/>
    <col min="8442" max="8442" width="18.140625" style="14" customWidth="1"/>
    <col min="8443" max="8670" width="9" style="14"/>
    <col min="8671" max="8671" width="8.5703125" style="14" customWidth="1"/>
    <col min="8672" max="8672" width="42.140625" style="14" customWidth="1"/>
    <col min="8673" max="8675" width="0" style="14" hidden="1" customWidth="1"/>
    <col min="8676" max="8676" width="14.28515625" style="14" customWidth="1"/>
    <col min="8677" max="8677" width="11.42578125" style="14" customWidth="1"/>
    <col min="8678" max="8687" width="0" style="14" hidden="1" customWidth="1"/>
    <col min="8688" max="8691" width="14" style="14" customWidth="1"/>
    <col min="8692" max="8696" width="0" style="14" hidden="1" customWidth="1"/>
    <col min="8697" max="8697" width="21.42578125" style="14" customWidth="1"/>
    <col min="8698" max="8698" width="18.140625" style="14" customWidth="1"/>
    <col min="8699" max="8926" width="9" style="14"/>
    <col min="8927" max="8927" width="8.5703125" style="14" customWidth="1"/>
    <col min="8928" max="8928" width="42.140625" style="14" customWidth="1"/>
    <col min="8929" max="8931" width="0" style="14" hidden="1" customWidth="1"/>
    <col min="8932" max="8932" width="14.28515625" style="14" customWidth="1"/>
    <col min="8933" max="8933" width="11.42578125" style="14" customWidth="1"/>
    <col min="8934" max="8943" width="0" style="14" hidden="1" customWidth="1"/>
    <col min="8944" max="8947" width="14" style="14" customWidth="1"/>
    <col min="8948" max="8952" width="0" style="14" hidden="1" customWidth="1"/>
    <col min="8953" max="8953" width="21.42578125" style="14" customWidth="1"/>
    <col min="8954" max="8954" width="18.140625" style="14" customWidth="1"/>
    <col min="8955" max="9182" width="9" style="14"/>
    <col min="9183" max="9183" width="8.5703125" style="14" customWidth="1"/>
    <col min="9184" max="9184" width="42.140625" style="14" customWidth="1"/>
    <col min="9185" max="9187" width="0" style="14" hidden="1" customWidth="1"/>
    <col min="9188" max="9188" width="14.28515625" style="14" customWidth="1"/>
    <col min="9189" max="9189" width="11.42578125" style="14" customWidth="1"/>
    <col min="9190" max="9199" width="0" style="14" hidden="1" customWidth="1"/>
    <col min="9200" max="9203" width="14" style="14" customWidth="1"/>
    <col min="9204" max="9208" width="0" style="14" hidden="1" customWidth="1"/>
    <col min="9209" max="9209" width="21.42578125" style="14" customWidth="1"/>
    <col min="9210" max="9210" width="18.140625" style="14" customWidth="1"/>
    <col min="9211" max="9438" width="9" style="14"/>
    <col min="9439" max="9439" width="8.5703125" style="14" customWidth="1"/>
    <col min="9440" max="9440" width="42.140625" style="14" customWidth="1"/>
    <col min="9441" max="9443" width="0" style="14" hidden="1" customWidth="1"/>
    <col min="9444" max="9444" width="14.28515625" style="14" customWidth="1"/>
    <col min="9445" max="9445" width="11.42578125" style="14" customWidth="1"/>
    <col min="9446" max="9455" width="0" style="14" hidden="1" customWidth="1"/>
    <col min="9456" max="9459" width="14" style="14" customWidth="1"/>
    <col min="9460" max="9464" width="0" style="14" hidden="1" customWidth="1"/>
    <col min="9465" max="9465" width="21.42578125" style="14" customWidth="1"/>
    <col min="9466" max="9466" width="18.140625" style="14" customWidth="1"/>
    <col min="9467" max="9694" width="9" style="14"/>
    <col min="9695" max="9695" width="8.5703125" style="14" customWidth="1"/>
    <col min="9696" max="9696" width="42.140625" style="14" customWidth="1"/>
    <col min="9697" max="9699" width="0" style="14" hidden="1" customWidth="1"/>
    <col min="9700" max="9700" width="14.28515625" style="14" customWidth="1"/>
    <col min="9701" max="9701" width="11.42578125" style="14" customWidth="1"/>
    <col min="9702" max="9711" width="0" style="14" hidden="1" customWidth="1"/>
    <col min="9712" max="9715" width="14" style="14" customWidth="1"/>
    <col min="9716" max="9720" width="0" style="14" hidden="1" customWidth="1"/>
    <col min="9721" max="9721" width="21.42578125" style="14" customWidth="1"/>
    <col min="9722" max="9722" width="18.140625" style="14" customWidth="1"/>
    <col min="9723" max="9950" width="9" style="14"/>
    <col min="9951" max="9951" width="8.5703125" style="14" customWidth="1"/>
    <col min="9952" max="9952" width="42.140625" style="14" customWidth="1"/>
    <col min="9953" max="9955" width="0" style="14" hidden="1" customWidth="1"/>
    <col min="9956" max="9956" width="14.28515625" style="14" customWidth="1"/>
    <col min="9957" max="9957" width="11.42578125" style="14" customWidth="1"/>
    <col min="9958" max="9967" width="0" style="14" hidden="1" customWidth="1"/>
    <col min="9968" max="9971" width="14" style="14" customWidth="1"/>
    <col min="9972" max="9976" width="0" style="14" hidden="1" customWidth="1"/>
    <col min="9977" max="9977" width="21.42578125" style="14" customWidth="1"/>
    <col min="9978" max="9978" width="18.140625" style="14" customWidth="1"/>
    <col min="9979" max="10206" width="9" style="14"/>
    <col min="10207" max="10207" width="8.5703125" style="14" customWidth="1"/>
    <col min="10208" max="10208" width="42.140625" style="14" customWidth="1"/>
    <col min="10209" max="10211" width="0" style="14" hidden="1" customWidth="1"/>
    <col min="10212" max="10212" width="14.28515625" style="14" customWidth="1"/>
    <col min="10213" max="10213" width="11.42578125" style="14" customWidth="1"/>
    <col min="10214" max="10223" width="0" style="14" hidden="1" customWidth="1"/>
    <col min="10224" max="10227" width="14" style="14" customWidth="1"/>
    <col min="10228" max="10232" width="0" style="14" hidden="1" customWidth="1"/>
    <col min="10233" max="10233" width="21.42578125" style="14" customWidth="1"/>
    <col min="10234" max="10234" width="18.140625" style="14" customWidth="1"/>
    <col min="10235" max="10462" width="9" style="14"/>
    <col min="10463" max="10463" width="8.5703125" style="14" customWidth="1"/>
    <col min="10464" max="10464" width="42.140625" style="14" customWidth="1"/>
    <col min="10465" max="10467" width="0" style="14" hidden="1" customWidth="1"/>
    <col min="10468" max="10468" width="14.28515625" style="14" customWidth="1"/>
    <col min="10469" max="10469" width="11.42578125" style="14" customWidth="1"/>
    <col min="10470" max="10479" width="0" style="14" hidden="1" customWidth="1"/>
    <col min="10480" max="10483" width="14" style="14" customWidth="1"/>
    <col min="10484" max="10488" width="0" style="14" hidden="1" customWidth="1"/>
    <col min="10489" max="10489" width="21.42578125" style="14" customWidth="1"/>
    <col min="10490" max="10490" width="18.140625" style="14" customWidth="1"/>
    <col min="10491" max="10718" width="9" style="14"/>
    <col min="10719" max="10719" width="8.5703125" style="14" customWidth="1"/>
    <col min="10720" max="10720" width="42.140625" style="14" customWidth="1"/>
    <col min="10721" max="10723" width="0" style="14" hidden="1" customWidth="1"/>
    <col min="10724" max="10724" width="14.28515625" style="14" customWidth="1"/>
    <col min="10725" max="10725" width="11.42578125" style="14" customWidth="1"/>
    <col min="10726" max="10735" width="0" style="14" hidden="1" customWidth="1"/>
    <col min="10736" max="10739" width="14" style="14" customWidth="1"/>
    <col min="10740" max="10744" width="0" style="14" hidden="1" customWidth="1"/>
    <col min="10745" max="10745" width="21.42578125" style="14" customWidth="1"/>
    <col min="10746" max="10746" width="18.140625" style="14" customWidth="1"/>
    <col min="10747" max="10974" width="9" style="14"/>
    <col min="10975" max="10975" width="8.5703125" style="14" customWidth="1"/>
    <col min="10976" max="10976" width="42.140625" style="14" customWidth="1"/>
    <col min="10977" max="10979" width="0" style="14" hidden="1" customWidth="1"/>
    <col min="10980" max="10980" width="14.28515625" style="14" customWidth="1"/>
    <col min="10981" max="10981" width="11.42578125" style="14" customWidth="1"/>
    <col min="10982" max="10991" width="0" style="14" hidden="1" customWidth="1"/>
    <col min="10992" max="10995" width="14" style="14" customWidth="1"/>
    <col min="10996" max="11000" width="0" style="14" hidden="1" customWidth="1"/>
    <col min="11001" max="11001" width="21.42578125" style="14" customWidth="1"/>
    <col min="11002" max="11002" width="18.140625" style="14" customWidth="1"/>
    <col min="11003" max="11230" width="9" style="14"/>
    <col min="11231" max="11231" width="8.5703125" style="14" customWidth="1"/>
    <col min="11232" max="11232" width="42.140625" style="14" customWidth="1"/>
    <col min="11233" max="11235" width="0" style="14" hidden="1" customWidth="1"/>
    <col min="11236" max="11236" width="14.28515625" style="14" customWidth="1"/>
    <col min="11237" max="11237" width="11.42578125" style="14" customWidth="1"/>
    <col min="11238" max="11247" width="0" style="14" hidden="1" customWidth="1"/>
    <col min="11248" max="11251" width="14" style="14" customWidth="1"/>
    <col min="11252" max="11256" width="0" style="14" hidden="1" customWidth="1"/>
    <col min="11257" max="11257" width="21.42578125" style="14" customWidth="1"/>
    <col min="11258" max="11258" width="18.140625" style="14" customWidth="1"/>
    <col min="11259" max="11486" width="9" style="14"/>
    <col min="11487" max="11487" width="8.5703125" style="14" customWidth="1"/>
    <col min="11488" max="11488" width="42.140625" style="14" customWidth="1"/>
    <col min="11489" max="11491" width="0" style="14" hidden="1" customWidth="1"/>
    <col min="11492" max="11492" width="14.28515625" style="14" customWidth="1"/>
    <col min="11493" max="11493" width="11.42578125" style="14" customWidth="1"/>
    <col min="11494" max="11503" width="0" style="14" hidden="1" customWidth="1"/>
    <col min="11504" max="11507" width="14" style="14" customWidth="1"/>
    <col min="11508" max="11512" width="0" style="14" hidden="1" customWidth="1"/>
    <col min="11513" max="11513" width="21.42578125" style="14" customWidth="1"/>
    <col min="11514" max="11514" width="18.140625" style="14" customWidth="1"/>
    <col min="11515" max="11742" width="9" style="14"/>
    <col min="11743" max="11743" width="8.5703125" style="14" customWidth="1"/>
    <col min="11744" max="11744" width="42.140625" style="14" customWidth="1"/>
    <col min="11745" max="11747" width="0" style="14" hidden="1" customWidth="1"/>
    <col min="11748" max="11748" width="14.28515625" style="14" customWidth="1"/>
    <col min="11749" max="11749" width="11.42578125" style="14" customWidth="1"/>
    <col min="11750" max="11759" width="0" style="14" hidden="1" customWidth="1"/>
    <col min="11760" max="11763" width="14" style="14" customWidth="1"/>
    <col min="11764" max="11768" width="0" style="14" hidden="1" customWidth="1"/>
    <col min="11769" max="11769" width="21.42578125" style="14" customWidth="1"/>
    <col min="11770" max="11770" width="18.140625" style="14" customWidth="1"/>
    <col min="11771" max="11998" width="9" style="14"/>
    <col min="11999" max="11999" width="8.5703125" style="14" customWidth="1"/>
    <col min="12000" max="12000" width="42.140625" style="14" customWidth="1"/>
    <col min="12001" max="12003" width="0" style="14" hidden="1" customWidth="1"/>
    <col min="12004" max="12004" width="14.28515625" style="14" customWidth="1"/>
    <col min="12005" max="12005" width="11.42578125" style="14" customWidth="1"/>
    <col min="12006" max="12015" width="0" style="14" hidden="1" customWidth="1"/>
    <col min="12016" max="12019" width="14" style="14" customWidth="1"/>
    <col min="12020" max="12024" width="0" style="14" hidden="1" customWidth="1"/>
    <col min="12025" max="12025" width="21.42578125" style="14" customWidth="1"/>
    <col min="12026" max="12026" width="18.140625" style="14" customWidth="1"/>
    <col min="12027" max="12254" width="9" style="14"/>
    <col min="12255" max="12255" width="8.5703125" style="14" customWidth="1"/>
    <col min="12256" max="12256" width="42.140625" style="14" customWidth="1"/>
    <col min="12257" max="12259" width="0" style="14" hidden="1" customWidth="1"/>
    <col min="12260" max="12260" width="14.28515625" style="14" customWidth="1"/>
    <col min="12261" max="12261" width="11.42578125" style="14" customWidth="1"/>
    <col min="12262" max="12271" width="0" style="14" hidden="1" customWidth="1"/>
    <col min="12272" max="12275" width="14" style="14" customWidth="1"/>
    <col min="12276" max="12280" width="0" style="14" hidden="1" customWidth="1"/>
    <col min="12281" max="12281" width="21.42578125" style="14" customWidth="1"/>
    <col min="12282" max="12282" width="18.140625" style="14" customWidth="1"/>
    <col min="12283" max="12510" width="9" style="14"/>
    <col min="12511" max="12511" width="8.5703125" style="14" customWidth="1"/>
    <col min="12512" max="12512" width="42.140625" style="14" customWidth="1"/>
    <col min="12513" max="12515" width="0" style="14" hidden="1" customWidth="1"/>
    <col min="12516" max="12516" width="14.28515625" style="14" customWidth="1"/>
    <col min="12517" max="12517" width="11.42578125" style="14" customWidth="1"/>
    <col min="12518" max="12527" width="0" style="14" hidden="1" customWidth="1"/>
    <col min="12528" max="12531" width="14" style="14" customWidth="1"/>
    <col min="12532" max="12536" width="0" style="14" hidden="1" customWidth="1"/>
    <col min="12537" max="12537" width="21.42578125" style="14" customWidth="1"/>
    <col min="12538" max="12538" width="18.140625" style="14" customWidth="1"/>
    <col min="12539" max="12766" width="9" style="14"/>
    <col min="12767" max="12767" width="8.5703125" style="14" customWidth="1"/>
    <col min="12768" max="12768" width="42.140625" style="14" customWidth="1"/>
    <col min="12769" max="12771" width="0" style="14" hidden="1" customWidth="1"/>
    <col min="12772" max="12772" width="14.28515625" style="14" customWidth="1"/>
    <col min="12773" max="12773" width="11.42578125" style="14" customWidth="1"/>
    <col min="12774" max="12783" width="0" style="14" hidden="1" customWidth="1"/>
    <col min="12784" max="12787" width="14" style="14" customWidth="1"/>
    <col min="12788" max="12792" width="0" style="14" hidden="1" customWidth="1"/>
    <col min="12793" max="12793" width="21.42578125" style="14" customWidth="1"/>
    <col min="12794" max="12794" width="18.140625" style="14" customWidth="1"/>
    <col min="12795" max="13022" width="9" style="14"/>
    <col min="13023" max="13023" width="8.5703125" style="14" customWidth="1"/>
    <col min="13024" max="13024" width="42.140625" style="14" customWidth="1"/>
    <col min="13025" max="13027" width="0" style="14" hidden="1" customWidth="1"/>
    <col min="13028" max="13028" width="14.28515625" style="14" customWidth="1"/>
    <col min="13029" max="13029" width="11.42578125" style="14" customWidth="1"/>
    <col min="13030" max="13039" width="0" style="14" hidden="1" customWidth="1"/>
    <col min="13040" max="13043" width="14" style="14" customWidth="1"/>
    <col min="13044" max="13048" width="0" style="14" hidden="1" customWidth="1"/>
    <col min="13049" max="13049" width="21.42578125" style="14" customWidth="1"/>
    <col min="13050" max="13050" width="18.140625" style="14" customWidth="1"/>
    <col min="13051" max="13278" width="9" style="14"/>
    <col min="13279" max="13279" width="8.5703125" style="14" customWidth="1"/>
    <col min="13280" max="13280" width="42.140625" style="14" customWidth="1"/>
    <col min="13281" max="13283" width="0" style="14" hidden="1" customWidth="1"/>
    <col min="13284" max="13284" width="14.28515625" style="14" customWidth="1"/>
    <col min="13285" max="13285" width="11.42578125" style="14" customWidth="1"/>
    <col min="13286" max="13295" width="0" style="14" hidden="1" customWidth="1"/>
    <col min="13296" max="13299" width="14" style="14" customWidth="1"/>
    <col min="13300" max="13304" width="0" style="14" hidden="1" customWidth="1"/>
    <col min="13305" max="13305" width="21.42578125" style="14" customWidth="1"/>
    <col min="13306" max="13306" width="18.140625" style="14" customWidth="1"/>
    <col min="13307" max="13534" width="9" style="14"/>
    <col min="13535" max="13535" width="8.5703125" style="14" customWidth="1"/>
    <col min="13536" max="13536" width="42.140625" style="14" customWidth="1"/>
    <col min="13537" max="13539" width="0" style="14" hidden="1" customWidth="1"/>
    <col min="13540" max="13540" width="14.28515625" style="14" customWidth="1"/>
    <col min="13541" max="13541" width="11.42578125" style="14" customWidth="1"/>
    <col min="13542" max="13551" width="0" style="14" hidden="1" customWidth="1"/>
    <col min="13552" max="13555" width="14" style="14" customWidth="1"/>
    <col min="13556" max="13560" width="0" style="14" hidden="1" customWidth="1"/>
    <col min="13561" max="13561" width="21.42578125" style="14" customWidth="1"/>
    <col min="13562" max="13562" width="18.140625" style="14" customWidth="1"/>
    <col min="13563" max="13790" width="9" style="14"/>
    <col min="13791" max="13791" width="8.5703125" style="14" customWidth="1"/>
    <col min="13792" max="13792" width="42.140625" style="14" customWidth="1"/>
    <col min="13793" max="13795" width="0" style="14" hidden="1" customWidth="1"/>
    <col min="13796" max="13796" width="14.28515625" style="14" customWidth="1"/>
    <col min="13797" max="13797" width="11.42578125" style="14" customWidth="1"/>
    <col min="13798" max="13807" width="0" style="14" hidden="1" customWidth="1"/>
    <col min="13808" max="13811" width="14" style="14" customWidth="1"/>
    <col min="13812" max="13816" width="0" style="14" hidden="1" customWidth="1"/>
    <col min="13817" max="13817" width="21.42578125" style="14" customWidth="1"/>
    <col min="13818" max="13818" width="18.140625" style="14" customWidth="1"/>
    <col min="13819" max="14046" width="9" style="14"/>
    <col min="14047" max="14047" width="8.5703125" style="14" customWidth="1"/>
    <col min="14048" max="14048" width="42.140625" style="14" customWidth="1"/>
    <col min="14049" max="14051" width="0" style="14" hidden="1" customWidth="1"/>
    <col min="14052" max="14052" width="14.28515625" style="14" customWidth="1"/>
    <col min="14053" max="14053" width="11.42578125" style="14" customWidth="1"/>
    <col min="14054" max="14063" width="0" style="14" hidden="1" customWidth="1"/>
    <col min="14064" max="14067" width="14" style="14" customWidth="1"/>
    <col min="14068" max="14072" width="0" style="14" hidden="1" customWidth="1"/>
    <col min="14073" max="14073" width="21.42578125" style="14" customWidth="1"/>
    <col min="14074" max="14074" width="18.140625" style="14" customWidth="1"/>
    <col min="14075" max="14302" width="9" style="14"/>
    <col min="14303" max="14303" width="8.5703125" style="14" customWidth="1"/>
    <col min="14304" max="14304" width="42.140625" style="14" customWidth="1"/>
    <col min="14305" max="14307" width="0" style="14" hidden="1" customWidth="1"/>
    <col min="14308" max="14308" width="14.28515625" style="14" customWidth="1"/>
    <col min="14309" max="14309" width="11.42578125" style="14" customWidth="1"/>
    <col min="14310" max="14319" width="0" style="14" hidden="1" customWidth="1"/>
    <col min="14320" max="14323" width="14" style="14" customWidth="1"/>
    <col min="14324" max="14328" width="0" style="14" hidden="1" customWidth="1"/>
    <col min="14329" max="14329" width="21.42578125" style="14" customWidth="1"/>
    <col min="14330" max="14330" width="18.140625" style="14" customWidth="1"/>
    <col min="14331" max="14558" width="9" style="14"/>
    <col min="14559" max="14559" width="8.5703125" style="14" customWidth="1"/>
    <col min="14560" max="14560" width="42.140625" style="14" customWidth="1"/>
    <col min="14561" max="14563" width="0" style="14" hidden="1" customWidth="1"/>
    <col min="14564" max="14564" width="14.28515625" style="14" customWidth="1"/>
    <col min="14565" max="14565" width="11.42578125" style="14" customWidth="1"/>
    <col min="14566" max="14575" width="0" style="14" hidden="1" customWidth="1"/>
    <col min="14576" max="14579" width="14" style="14" customWidth="1"/>
    <col min="14580" max="14584" width="0" style="14" hidden="1" customWidth="1"/>
    <col min="14585" max="14585" width="21.42578125" style="14" customWidth="1"/>
    <col min="14586" max="14586" width="18.140625" style="14" customWidth="1"/>
    <col min="14587" max="14814" width="9" style="14"/>
    <col min="14815" max="14815" width="8.5703125" style="14" customWidth="1"/>
    <col min="14816" max="14816" width="42.140625" style="14" customWidth="1"/>
    <col min="14817" max="14819" width="0" style="14" hidden="1" customWidth="1"/>
    <col min="14820" max="14820" width="14.28515625" style="14" customWidth="1"/>
    <col min="14821" max="14821" width="11.42578125" style="14" customWidth="1"/>
    <col min="14822" max="14831" width="0" style="14" hidden="1" customWidth="1"/>
    <col min="14832" max="14835" width="14" style="14" customWidth="1"/>
    <col min="14836" max="14840" width="0" style="14" hidden="1" customWidth="1"/>
    <col min="14841" max="14841" width="21.42578125" style="14" customWidth="1"/>
    <col min="14842" max="14842" width="18.140625" style="14" customWidth="1"/>
    <col min="14843" max="15070" width="9" style="14"/>
    <col min="15071" max="15071" width="8.5703125" style="14" customWidth="1"/>
    <col min="15072" max="15072" width="42.140625" style="14" customWidth="1"/>
    <col min="15073" max="15075" width="0" style="14" hidden="1" customWidth="1"/>
    <col min="15076" max="15076" width="14.28515625" style="14" customWidth="1"/>
    <col min="15077" max="15077" width="11.42578125" style="14" customWidth="1"/>
    <col min="15078" max="15087" width="0" style="14" hidden="1" customWidth="1"/>
    <col min="15088" max="15091" width="14" style="14" customWidth="1"/>
    <col min="15092" max="15096" width="0" style="14" hidden="1" customWidth="1"/>
    <col min="15097" max="15097" width="21.42578125" style="14" customWidth="1"/>
    <col min="15098" max="15098" width="18.140625" style="14" customWidth="1"/>
    <col min="15099" max="15326" width="9" style="14"/>
    <col min="15327" max="15327" width="8.5703125" style="14" customWidth="1"/>
    <col min="15328" max="15328" width="42.140625" style="14" customWidth="1"/>
    <col min="15329" max="15331" width="0" style="14" hidden="1" customWidth="1"/>
    <col min="15332" max="15332" width="14.28515625" style="14" customWidth="1"/>
    <col min="15333" max="15333" width="11.42578125" style="14" customWidth="1"/>
    <col min="15334" max="15343" width="0" style="14" hidden="1" customWidth="1"/>
    <col min="15344" max="15347" width="14" style="14" customWidth="1"/>
    <col min="15348" max="15352" width="0" style="14" hidden="1" customWidth="1"/>
    <col min="15353" max="15353" width="21.42578125" style="14" customWidth="1"/>
    <col min="15354" max="15354" width="18.140625" style="14" customWidth="1"/>
    <col min="15355" max="15582" width="9" style="14"/>
    <col min="15583" max="15583" width="8.5703125" style="14" customWidth="1"/>
    <col min="15584" max="15584" width="42.140625" style="14" customWidth="1"/>
    <col min="15585" max="15587" width="0" style="14" hidden="1" customWidth="1"/>
    <col min="15588" max="15588" width="14.28515625" style="14" customWidth="1"/>
    <col min="15589" max="15589" width="11.42578125" style="14" customWidth="1"/>
    <col min="15590" max="15599" width="0" style="14" hidden="1" customWidth="1"/>
    <col min="15600" max="15603" width="14" style="14" customWidth="1"/>
    <col min="15604" max="15608" width="0" style="14" hidden="1" customWidth="1"/>
    <col min="15609" max="15609" width="21.42578125" style="14" customWidth="1"/>
    <col min="15610" max="15610" width="18.140625" style="14" customWidth="1"/>
    <col min="15611" max="15838" width="9" style="14"/>
    <col min="15839" max="15839" width="8.5703125" style="14" customWidth="1"/>
    <col min="15840" max="15840" width="42.140625" style="14" customWidth="1"/>
    <col min="15841" max="15843" width="0" style="14" hidden="1" customWidth="1"/>
    <col min="15844" max="15844" width="14.28515625" style="14" customWidth="1"/>
    <col min="15845" max="15845" width="11.42578125" style="14" customWidth="1"/>
    <col min="15846" max="15855" width="0" style="14" hidden="1" customWidth="1"/>
    <col min="15856" max="15859" width="14" style="14" customWidth="1"/>
    <col min="15860" max="15864" width="0" style="14" hidden="1" customWidth="1"/>
    <col min="15865" max="15865" width="21.42578125" style="14" customWidth="1"/>
    <col min="15866" max="15866" width="18.140625" style="14" customWidth="1"/>
    <col min="15867" max="16094" width="9" style="14"/>
    <col min="16095" max="16095" width="8.5703125" style="14" customWidth="1"/>
    <col min="16096" max="16096" width="42.140625" style="14" customWidth="1"/>
    <col min="16097" max="16099" width="0" style="14" hidden="1" customWidth="1"/>
    <col min="16100" max="16100" width="14.28515625" style="14" customWidth="1"/>
    <col min="16101" max="16101" width="11.42578125" style="14" customWidth="1"/>
    <col min="16102" max="16111" width="0" style="14" hidden="1" customWidth="1"/>
    <col min="16112" max="16115" width="14" style="14" customWidth="1"/>
    <col min="16116" max="16120" width="0" style="14" hidden="1" customWidth="1"/>
    <col min="16121" max="16121" width="21.42578125" style="14" customWidth="1"/>
    <col min="16122" max="16122" width="18.140625" style="14" customWidth="1"/>
    <col min="16123" max="16384" width="9" style="14"/>
  </cols>
  <sheetData>
    <row r="1" spans="1:17" s="8" customFormat="1" x14ac:dyDescent="0.25">
      <c r="A1" s="166"/>
      <c r="B1" s="166"/>
      <c r="C1" s="4"/>
      <c r="D1" s="4"/>
      <c r="E1" s="4"/>
      <c r="F1" s="18"/>
      <c r="G1" s="18"/>
      <c r="H1" s="18"/>
      <c r="I1" s="18"/>
      <c r="J1" s="18"/>
      <c r="K1" s="18"/>
      <c r="L1" s="19"/>
      <c r="M1" s="19"/>
      <c r="N1" s="20"/>
      <c r="O1" s="19"/>
      <c r="P1" s="4"/>
      <c r="Q1" s="4"/>
    </row>
    <row r="2" spans="1:17" s="2" customFormat="1" ht="21" customHeight="1" x14ac:dyDescent="0.25">
      <c r="A2" s="5"/>
      <c r="C2" s="5"/>
      <c r="D2" s="5"/>
      <c r="E2" s="5"/>
      <c r="F2" s="3"/>
      <c r="G2" s="3"/>
      <c r="H2" s="3"/>
      <c r="I2" s="3"/>
      <c r="J2" s="3"/>
      <c r="K2" s="3"/>
      <c r="L2" s="6"/>
      <c r="M2" s="6"/>
      <c r="N2" s="12"/>
      <c r="O2" s="6"/>
      <c r="P2" s="5"/>
      <c r="Q2" s="4" t="s">
        <v>24</v>
      </c>
    </row>
    <row r="3" spans="1:17" s="2" customFormat="1" ht="43.5" customHeight="1" x14ac:dyDescent="0.25">
      <c r="A3" s="166" t="s">
        <v>123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s="2" customFormat="1" ht="26.25" customHeight="1" x14ac:dyDescent="0.25">
      <c r="A4" s="176" t="str">
        <f>+Tổng!A3</f>
        <v>(Kèm theo Nghị quyết số         /NQ-HĐND ngày         tháng 02 năm 2025 của HĐND huyện Na Rì)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s="1" customFormat="1" ht="18.75" customHeight="1" x14ac:dyDescent="0.25">
      <c r="A5" s="177" t="s">
        <v>32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</row>
    <row r="6" spans="1:17" s="2" customFormat="1" ht="48.95" customHeight="1" x14ac:dyDescent="0.25">
      <c r="A6" s="178" t="s">
        <v>3</v>
      </c>
      <c r="B6" s="178" t="s">
        <v>4</v>
      </c>
      <c r="C6" s="180" t="s">
        <v>7</v>
      </c>
      <c r="D6" s="181"/>
      <c r="E6" s="180" t="s">
        <v>22</v>
      </c>
      <c r="F6" s="182"/>
      <c r="G6" s="182"/>
      <c r="H6" s="183" t="s">
        <v>12</v>
      </c>
      <c r="I6" s="184"/>
      <c r="J6" s="185"/>
      <c r="K6" s="178" t="s">
        <v>14</v>
      </c>
      <c r="L6" s="169" t="s">
        <v>15</v>
      </c>
      <c r="M6" s="171" t="s">
        <v>21</v>
      </c>
      <c r="N6" s="172"/>
      <c r="O6" s="169" t="s">
        <v>20</v>
      </c>
      <c r="P6" s="178" t="s">
        <v>16</v>
      </c>
      <c r="Q6" s="178" t="s">
        <v>0</v>
      </c>
    </row>
    <row r="7" spans="1:17" s="68" customFormat="1" ht="18.75" customHeight="1" x14ac:dyDescent="0.25">
      <c r="A7" s="179"/>
      <c r="B7" s="179"/>
      <c r="C7" s="178" t="s">
        <v>8</v>
      </c>
      <c r="D7" s="178" t="s">
        <v>9</v>
      </c>
      <c r="E7" s="178" t="s">
        <v>11</v>
      </c>
      <c r="F7" s="178" t="s">
        <v>10</v>
      </c>
      <c r="G7" s="174" t="s">
        <v>23</v>
      </c>
      <c r="H7" s="173" t="s">
        <v>11</v>
      </c>
      <c r="I7" s="173" t="s">
        <v>13</v>
      </c>
      <c r="J7" s="174" t="s">
        <v>23</v>
      </c>
      <c r="K7" s="179"/>
      <c r="L7" s="170"/>
      <c r="M7" s="169" t="s">
        <v>18</v>
      </c>
      <c r="N7" s="167" t="s">
        <v>19</v>
      </c>
      <c r="O7" s="170"/>
      <c r="P7" s="179"/>
      <c r="Q7" s="179"/>
    </row>
    <row r="8" spans="1:17" s="68" customFormat="1" ht="84.75" customHeight="1" x14ac:dyDescent="0.25">
      <c r="A8" s="179"/>
      <c r="B8" s="179"/>
      <c r="C8" s="179"/>
      <c r="D8" s="179"/>
      <c r="E8" s="179"/>
      <c r="F8" s="179"/>
      <c r="G8" s="173"/>
      <c r="H8" s="173"/>
      <c r="I8" s="173"/>
      <c r="J8" s="173"/>
      <c r="K8" s="179"/>
      <c r="L8" s="170"/>
      <c r="M8" s="175"/>
      <c r="N8" s="168"/>
      <c r="O8" s="170"/>
      <c r="P8" s="179"/>
      <c r="Q8" s="179"/>
    </row>
    <row r="9" spans="1:17" s="70" customFormat="1" ht="25.5" customHeight="1" x14ac:dyDescent="0.25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</row>
    <row r="10" spans="1:17" s="159" customFormat="1" ht="30.75" customHeight="1" x14ac:dyDescent="0.25">
      <c r="A10" s="157"/>
      <c r="B10" s="112" t="s">
        <v>17</v>
      </c>
      <c r="C10" s="115"/>
      <c r="D10" s="115"/>
      <c r="E10" s="115"/>
      <c r="F10" s="92">
        <f>+F11+F21+F27</f>
        <v>13787.386</v>
      </c>
      <c r="G10" s="92">
        <f>+G11+G21+G27</f>
        <v>10187.386</v>
      </c>
      <c r="H10" s="92"/>
      <c r="I10" s="92">
        <f t="shared" ref="I10:J10" si="0">+I11+I21+I27</f>
        <v>11023.488178</v>
      </c>
      <c r="J10" s="92">
        <f t="shared" si="0"/>
        <v>7426.7124779999995</v>
      </c>
      <c r="K10" s="92"/>
      <c r="L10" s="92">
        <f t="shared" ref="L10:O10" si="1">+L11+L21+L27</f>
        <v>10563.884911000001</v>
      </c>
      <c r="M10" s="92">
        <f t="shared" si="1"/>
        <v>1923.2875220000001</v>
      </c>
      <c r="N10" s="92">
        <f t="shared" si="1"/>
        <v>1923.2875220000001</v>
      </c>
      <c r="O10" s="92">
        <f t="shared" si="1"/>
        <v>10563.884910999999</v>
      </c>
      <c r="P10" s="157"/>
      <c r="Q10" s="158"/>
    </row>
    <row r="11" spans="1:17" s="101" customFormat="1" ht="24.75" customHeight="1" x14ac:dyDescent="0.25">
      <c r="A11" s="11" t="s">
        <v>5</v>
      </c>
      <c r="B11" s="7" t="s">
        <v>43</v>
      </c>
      <c r="C11" s="7"/>
      <c r="D11" s="7"/>
      <c r="E11" s="7"/>
      <c r="F11" s="92">
        <f>+F12+F16+F20</f>
        <v>6700</v>
      </c>
      <c r="G11" s="92">
        <f t="shared" ref="G11:O11" si="2">+G12+G16+G20</f>
        <v>3100</v>
      </c>
      <c r="H11" s="92"/>
      <c r="I11" s="92">
        <f t="shared" si="2"/>
        <v>6460.874178</v>
      </c>
      <c r="J11" s="92">
        <f t="shared" si="2"/>
        <v>2864.0984779999999</v>
      </c>
      <c r="K11" s="92"/>
      <c r="L11" s="92">
        <f t="shared" si="2"/>
        <v>3804.719196</v>
      </c>
      <c r="M11" s="92">
        <f t="shared" si="2"/>
        <v>235.901522</v>
      </c>
      <c r="N11" s="92">
        <f t="shared" si="2"/>
        <v>235.901522</v>
      </c>
      <c r="O11" s="92">
        <f t="shared" si="2"/>
        <v>3804.719196</v>
      </c>
      <c r="P11" s="10"/>
      <c r="Q11" s="100"/>
    </row>
    <row r="12" spans="1:17" s="52" customFormat="1" ht="23.25" customHeight="1" x14ac:dyDescent="0.25">
      <c r="A12" s="11" t="s">
        <v>1</v>
      </c>
      <c r="B12" s="7" t="s">
        <v>44</v>
      </c>
      <c r="C12" s="7"/>
      <c r="D12" s="7"/>
      <c r="E12" s="7"/>
      <c r="F12" s="50">
        <f>SUM(F14:F15)</f>
        <v>5700</v>
      </c>
      <c r="G12" s="50">
        <f>SUM(G14:G15)</f>
        <v>2100</v>
      </c>
      <c r="H12" s="50"/>
      <c r="I12" s="50">
        <f t="shared" ref="I12:J12" si="3">SUM(I14:I15)</f>
        <v>5501.0296779999999</v>
      </c>
      <c r="J12" s="50">
        <f t="shared" si="3"/>
        <v>1904.253978</v>
      </c>
      <c r="K12" s="66"/>
      <c r="L12" s="50">
        <f t="shared" ref="L12:M12" si="4">SUM(L14:L15)</f>
        <v>2100</v>
      </c>
      <c r="M12" s="50">
        <f t="shared" si="4"/>
        <v>195.74602200000004</v>
      </c>
      <c r="N12" s="50"/>
      <c r="O12" s="50">
        <f>SUM(O14:O15)</f>
        <v>1904.253978</v>
      </c>
      <c r="P12" s="10"/>
      <c r="Q12" s="51"/>
    </row>
    <row r="13" spans="1:17" s="61" customFormat="1" ht="33" x14ac:dyDescent="0.25">
      <c r="A13" s="53"/>
      <c r="B13" s="54" t="s">
        <v>54</v>
      </c>
      <c r="C13" s="55"/>
      <c r="D13" s="55"/>
      <c r="E13" s="56"/>
      <c r="F13" s="57"/>
      <c r="G13" s="57"/>
      <c r="H13" s="57"/>
      <c r="I13" s="57"/>
      <c r="J13" s="57"/>
      <c r="K13" s="67"/>
      <c r="L13" s="57"/>
      <c r="M13" s="57"/>
      <c r="N13" s="58"/>
      <c r="O13" s="59"/>
      <c r="P13" s="56"/>
      <c r="Q13" s="60"/>
    </row>
    <row r="14" spans="1:17" s="52" customFormat="1" ht="75.75" customHeight="1" x14ac:dyDescent="0.25">
      <c r="A14" s="10">
        <v>1</v>
      </c>
      <c r="B14" s="62" t="s">
        <v>57</v>
      </c>
      <c r="C14" s="63" t="s">
        <v>45</v>
      </c>
      <c r="D14" s="63" t="s">
        <v>46</v>
      </c>
      <c r="E14" s="10" t="s">
        <v>58</v>
      </c>
      <c r="F14" s="64">
        <v>4500</v>
      </c>
      <c r="G14" s="64">
        <v>900</v>
      </c>
      <c r="H14" s="10" t="s">
        <v>59</v>
      </c>
      <c r="I14" s="9">
        <v>4323.9009779999997</v>
      </c>
      <c r="J14" s="9">
        <v>727.12527799999998</v>
      </c>
      <c r="K14" s="66"/>
      <c r="L14" s="64">
        <v>900</v>
      </c>
      <c r="M14" s="64">
        <f>+L14-J14</f>
        <v>172.87472200000002</v>
      </c>
      <c r="N14" s="64"/>
      <c r="O14" s="75">
        <f>+L14-M14+N14</f>
        <v>727.12527799999998</v>
      </c>
      <c r="P14" s="10" t="s">
        <v>47</v>
      </c>
      <c r="Q14" s="65" t="s">
        <v>48</v>
      </c>
    </row>
    <row r="15" spans="1:17" s="52" customFormat="1" ht="75.75" customHeight="1" x14ac:dyDescent="0.25">
      <c r="A15" s="10">
        <v>2</v>
      </c>
      <c r="B15" s="77" t="s">
        <v>65</v>
      </c>
      <c r="C15" s="86" t="s">
        <v>46</v>
      </c>
      <c r="D15" s="86" t="s">
        <v>62</v>
      </c>
      <c r="E15" s="87" t="s">
        <v>66</v>
      </c>
      <c r="F15" s="88">
        <v>1200</v>
      </c>
      <c r="G15" s="89">
        <v>1200</v>
      </c>
      <c r="H15" s="10" t="s">
        <v>67</v>
      </c>
      <c r="I15" s="9">
        <v>1177.1287</v>
      </c>
      <c r="J15" s="9">
        <v>1177.1287</v>
      </c>
      <c r="K15" s="66"/>
      <c r="L15" s="64">
        <v>1200</v>
      </c>
      <c r="M15" s="64">
        <f>+L15-J15</f>
        <v>22.871300000000019</v>
      </c>
      <c r="N15" s="64"/>
      <c r="O15" s="90">
        <f>+L15-M15+N15</f>
        <v>1177.1287</v>
      </c>
      <c r="P15" s="10" t="s">
        <v>47</v>
      </c>
      <c r="Q15" s="65" t="s">
        <v>48</v>
      </c>
    </row>
    <row r="16" spans="1:17" s="52" customFormat="1" ht="16.5" x14ac:dyDescent="0.25">
      <c r="A16" s="83" t="s">
        <v>2</v>
      </c>
      <c r="B16" s="7" t="s">
        <v>49</v>
      </c>
      <c r="C16" s="7"/>
      <c r="D16" s="7"/>
      <c r="E16" s="84"/>
      <c r="F16" s="50">
        <f>+F17</f>
        <v>1000</v>
      </c>
      <c r="G16" s="50">
        <f t="shared" ref="G16:O16" si="5">+G17</f>
        <v>1000</v>
      </c>
      <c r="H16" s="50"/>
      <c r="I16" s="50">
        <f t="shared" si="5"/>
        <v>959.84450000000004</v>
      </c>
      <c r="J16" s="50">
        <f t="shared" si="5"/>
        <v>959.84450000000004</v>
      </c>
      <c r="K16" s="50"/>
      <c r="L16" s="50">
        <f t="shared" si="5"/>
        <v>1000</v>
      </c>
      <c r="M16" s="50">
        <f t="shared" si="5"/>
        <v>40.155499999999961</v>
      </c>
      <c r="N16" s="50"/>
      <c r="O16" s="50">
        <f t="shared" si="5"/>
        <v>959.84450000000004</v>
      </c>
      <c r="P16" s="11"/>
      <c r="Q16" s="85"/>
    </row>
    <row r="17" spans="1:22" s="52" customFormat="1" ht="19.5" x14ac:dyDescent="0.25">
      <c r="A17" s="78"/>
      <c r="B17" s="76" t="s">
        <v>60</v>
      </c>
      <c r="C17" s="63"/>
      <c r="D17" s="63"/>
      <c r="E17" s="81"/>
      <c r="F17" s="82">
        <f t="shared" ref="F17:J17" si="6">+F19</f>
        <v>1000</v>
      </c>
      <c r="G17" s="82">
        <f t="shared" si="6"/>
        <v>1000</v>
      </c>
      <c r="H17" s="82"/>
      <c r="I17" s="82">
        <f t="shared" si="6"/>
        <v>959.84450000000004</v>
      </c>
      <c r="J17" s="82">
        <f t="shared" si="6"/>
        <v>959.84450000000004</v>
      </c>
      <c r="K17" s="66"/>
      <c r="L17" s="82">
        <f>+L19</f>
        <v>1000</v>
      </c>
      <c r="M17" s="82">
        <f>+M19</f>
        <v>40.155499999999961</v>
      </c>
      <c r="N17" s="82"/>
      <c r="O17" s="82">
        <f>+O19</f>
        <v>959.84450000000004</v>
      </c>
      <c r="P17" s="82"/>
      <c r="Q17" s="65"/>
      <c r="V17" s="80"/>
    </row>
    <row r="18" spans="1:22" s="52" customFormat="1" ht="33" x14ac:dyDescent="0.25">
      <c r="A18" s="78"/>
      <c r="B18" s="54" t="s">
        <v>54</v>
      </c>
      <c r="C18" s="56"/>
      <c r="D18" s="56"/>
      <c r="E18" s="56"/>
      <c r="F18" s="57"/>
      <c r="G18" s="57"/>
      <c r="H18" s="10"/>
      <c r="I18" s="9"/>
      <c r="J18" s="9"/>
      <c r="K18" s="66"/>
      <c r="L18" s="9"/>
      <c r="M18" s="64"/>
      <c r="N18" s="64"/>
      <c r="O18" s="64"/>
      <c r="P18" s="10"/>
      <c r="Q18" s="79"/>
      <c r="V18" s="80"/>
    </row>
    <row r="19" spans="1:22" s="52" customFormat="1" ht="82.5" x14ac:dyDescent="0.25">
      <c r="A19" s="78">
        <v>3</v>
      </c>
      <c r="B19" s="77" t="s">
        <v>61</v>
      </c>
      <c r="C19" s="63" t="s">
        <v>46</v>
      </c>
      <c r="D19" s="63" t="s">
        <v>62</v>
      </c>
      <c r="E19" s="10" t="s">
        <v>63</v>
      </c>
      <c r="F19" s="64">
        <v>1000</v>
      </c>
      <c r="G19" s="64">
        <v>1000</v>
      </c>
      <c r="H19" s="10" t="s">
        <v>64</v>
      </c>
      <c r="I19" s="9">
        <v>959.84450000000004</v>
      </c>
      <c r="J19" s="9">
        <v>959.84450000000004</v>
      </c>
      <c r="K19" s="66"/>
      <c r="L19" s="9">
        <v>1000</v>
      </c>
      <c r="M19" s="64">
        <f>+L19-J19</f>
        <v>40.155499999999961</v>
      </c>
      <c r="N19" s="64"/>
      <c r="O19" s="64">
        <f>+L19-M19+N19</f>
        <v>959.84450000000004</v>
      </c>
      <c r="P19" s="10" t="s">
        <v>47</v>
      </c>
      <c r="Q19" s="65" t="s">
        <v>48</v>
      </c>
      <c r="V19" s="80"/>
    </row>
    <row r="20" spans="1:22" s="99" customFormat="1" ht="26.25" customHeight="1" x14ac:dyDescent="0.25">
      <c r="A20" s="91" t="s">
        <v>50</v>
      </c>
      <c r="B20" s="93" t="s">
        <v>42</v>
      </c>
      <c r="C20" s="94"/>
      <c r="D20" s="94"/>
      <c r="E20" s="11"/>
      <c r="F20" s="95"/>
      <c r="G20" s="95"/>
      <c r="H20" s="96"/>
      <c r="I20" s="97"/>
      <c r="J20" s="97"/>
      <c r="K20" s="96"/>
      <c r="L20" s="95">
        <v>704.7191959999999</v>
      </c>
      <c r="M20" s="95"/>
      <c r="N20" s="95">
        <f>+M16+M12</f>
        <v>235.901522</v>
      </c>
      <c r="O20" s="95">
        <f>+L20-M20+N20</f>
        <v>940.6207179999999</v>
      </c>
      <c r="P20" s="11"/>
      <c r="Q20" s="98"/>
    </row>
    <row r="21" spans="1:22" s="52" customFormat="1" ht="37.5" customHeight="1" x14ac:dyDescent="0.25">
      <c r="A21" s="11" t="s">
        <v>6</v>
      </c>
      <c r="B21" s="7" t="s">
        <v>51</v>
      </c>
      <c r="C21" s="7"/>
      <c r="D21" s="7"/>
      <c r="E21" s="7"/>
      <c r="F21" s="50">
        <f>+F22+F26</f>
        <v>1200</v>
      </c>
      <c r="G21" s="50">
        <f>+G22+G26</f>
        <v>1200</v>
      </c>
      <c r="H21" s="50"/>
      <c r="I21" s="50"/>
      <c r="J21" s="50"/>
      <c r="K21" s="50"/>
      <c r="L21" s="50">
        <f t="shared" ref="L21" si="7">+L22+L26</f>
        <v>1359.1657149999999</v>
      </c>
      <c r="M21" s="50">
        <f>+M22+M26</f>
        <v>1200</v>
      </c>
      <c r="N21" s="50">
        <f t="shared" ref="N21:O21" si="8">+N22+N26</f>
        <v>1200</v>
      </c>
      <c r="O21" s="50">
        <f t="shared" si="8"/>
        <v>1359.1657149999999</v>
      </c>
      <c r="P21" s="50"/>
      <c r="Q21" s="111"/>
    </row>
    <row r="22" spans="1:22" s="101" customFormat="1" ht="16.5" x14ac:dyDescent="0.25">
      <c r="A22" s="11" t="s">
        <v>1</v>
      </c>
      <c r="B22" s="7" t="s">
        <v>49</v>
      </c>
      <c r="C22" s="7"/>
      <c r="D22" s="7"/>
      <c r="E22" s="7"/>
      <c r="F22" s="50">
        <f t="shared" ref="F22" si="9">+F25</f>
        <v>1200</v>
      </c>
      <c r="G22" s="50">
        <f>+G25</f>
        <v>1200</v>
      </c>
      <c r="H22" s="50"/>
      <c r="I22" s="50"/>
      <c r="J22" s="50"/>
      <c r="K22" s="66"/>
      <c r="L22" s="50">
        <f>+L25</f>
        <v>1200</v>
      </c>
      <c r="M22" s="50">
        <f>+M25</f>
        <v>1200</v>
      </c>
      <c r="N22" s="50"/>
      <c r="O22" s="50">
        <f>+O25</f>
        <v>0</v>
      </c>
      <c r="P22" s="50"/>
      <c r="Q22" s="50"/>
    </row>
    <row r="23" spans="1:22" s="106" customFormat="1" ht="17.25" x14ac:dyDescent="0.25">
      <c r="A23" s="103"/>
      <c r="B23" s="102" t="s">
        <v>52</v>
      </c>
      <c r="C23" s="102"/>
      <c r="D23" s="102"/>
      <c r="E23" s="102"/>
      <c r="F23" s="104"/>
      <c r="G23" s="104"/>
      <c r="H23" s="104"/>
      <c r="I23" s="104"/>
      <c r="J23" s="104"/>
      <c r="K23" s="105"/>
      <c r="L23" s="104"/>
      <c r="M23" s="104"/>
      <c r="N23" s="104"/>
      <c r="O23" s="104"/>
      <c r="P23" s="104"/>
      <c r="Q23" s="104"/>
    </row>
    <row r="24" spans="1:22" s="101" customFormat="1" ht="36.75" customHeight="1" x14ac:dyDescent="0.25">
      <c r="A24" s="11"/>
      <c r="B24" s="54" t="s">
        <v>54</v>
      </c>
      <c r="C24" s="7"/>
      <c r="D24" s="7"/>
      <c r="E24" s="7"/>
      <c r="F24" s="107"/>
      <c r="G24" s="107"/>
      <c r="H24" s="107"/>
      <c r="I24" s="107"/>
      <c r="J24" s="107"/>
      <c r="K24" s="66"/>
      <c r="L24" s="107"/>
      <c r="M24" s="108"/>
      <c r="N24" s="50"/>
      <c r="O24" s="50"/>
      <c r="P24" s="50"/>
      <c r="Q24" s="50"/>
    </row>
    <row r="25" spans="1:22" s="101" customFormat="1" ht="84.75" customHeight="1" x14ac:dyDescent="0.25">
      <c r="A25" s="10">
        <v>1</v>
      </c>
      <c r="B25" s="109" t="s">
        <v>68</v>
      </c>
      <c r="C25" s="110">
        <v>2023</v>
      </c>
      <c r="D25" s="110">
        <v>2024</v>
      </c>
      <c r="E25" s="10" t="s">
        <v>70</v>
      </c>
      <c r="F25" s="9">
        <v>1200</v>
      </c>
      <c r="G25" s="9">
        <v>1200</v>
      </c>
      <c r="H25" s="10"/>
      <c r="I25" s="64"/>
      <c r="J25" s="64"/>
      <c r="K25" s="66"/>
      <c r="L25" s="64">
        <v>1200</v>
      </c>
      <c r="M25" s="64">
        <v>1200</v>
      </c>
      <c r="N25" s="57"/>
      <c r="O25" s="57">
        <f>+L25-M25+N25</f>
        <v>0</v>
      </c>
      <c r="P25" s="10" t="s">
        <v>47</v>
      </c>
      <c r="Q25" s="65" t="s">
        <v>69</v>
      </c>
    </row>
    <row r="26" spans="1:22" s="99" customFormat="1" ht="36" customHeight="1" x14ac:dyDescent="0.25">
      <c r="A26" s="91" t="s">
        <v>2</v>
      </c>
      <c r="B26" s="93" t="s">
        <v>42</v>
      </c>
      <c r="C26" s="94"/>
      <c r="D26" s="94"/>
      <c r="E26" s="11"/>
      <c r="F26" s="95"/>
      <c r="G26" s="95"/>
      <c r="H26" s="96"/>
      <c r="I26" s="97"/>
      <c r="J26" s="97"/>
      <c r="K26" s="96"/>
      <c r="L26" s="95">
        <v>159.16571499999986</v>
      </c>
      <c r="M26" s="95"/>
      <c r="N26" s="95">
        <v>1200</v>
      </c>
      <c r="O26" s="95">
        <f>+L26-M26+N26</f>
        <v>1359.1657149999999</v>
      </c>
      <c r="P26" s="11"/>
      <c r="Q26" s="98"/>
    </row>
    <row r="27" spans="1:22" s="99" customFormat="1" ht="49.5" x14ac:dyDescent="0.25">
      <c r="A27" s="91" t="s">
        <v>53</v>
      </c>
      <c r="B27" s="93" t="s">
        <v>71</v>
      </c>
      <c r="C27" s="94"/>
      <c r="D27" s="94"/>
      <c r="E27" s="11"/>
      <c r="F27" s="95">
        <f>+F28+F37+F50</f>
        <v>5887.3860000000004</v>
      </c>
      <c r="G27" s="95">
        <f>+G28+G37+G50</f>
        <v>5887.3860000000004</v>
      </c>
      <c r="H27" s="96"/>
      <c r="I27" s="95">
        <f t="shared" ref="I27:J27" si="10">+I28+I37+I50</f>
        <v>4562.6139999999996</v>
      </c>
      <c r="J27" s="95">
        <f t="shared" si="10"/>
        <v>4562.6139999999996</v>
      </c>
      <c r="K27" s="96"/>
      <c r="L27" s="95">
        <f>+L28+L37+L50</f>
        <v>5400</v>
      </c>
      <c r="M27" s="95">
        <f>+M28+M37+M50</f>
        <v>487.38599999999997</v>
      </c>
      <c r="N27" s="95">
        <f t="shared" ref="N27" si="11">+N28+N37+N50</f>
        <v>487.38599999999997</v>
      </c>
      <c r="O27" s="95">
        <f>+O28+O37+O50</f>
        <v>5399.9999999999991</v>
      </c>
      <c r="P27" s="11"/>
      <c r="Q27" s="156"/>
    </row>
    <row r="28" spans="1:22" s="133" customFormat="1" ht="39" customHeight="1" x14ac:dyDescent="0.25">
      <c r="A28" s="112" t="s">
        <v>1</v>
      </c>
      <c r="B28" s="7" t="s">
        <v>74</v>
      </c>
      <c r="C28" s="136"/>
      <c r="D28" s="136"/>
      <c r="E28" s="103"/>
      <c r="F28" s="95">
        <f>SUM(F30:F36)</f>
        <v>2437.386</v>
      </c>
      <c r="G28" s="95">
        <f>SUM(G30:G36)</f>
        <v>2437.386</v>
      </c>
      <c r="H28" s="95"/>
      <c r="I28" s="95">
        <f t="shared" ref="I28:J28" si="12">SUM(I30:I36)</f>
        <v>1192.8549</v>
      </c>
      <c r="J28" s="95">
        <f t="shared" si="12"/>
        <v>1192.8549</v>
      </c>
      <c r="K28" s="95"/>
      <c r="L28" s="95">
        <f t="shared" ref="L28:O28" si="13">SUM(L30:L36)</f>
        <v>1950</v>
      </c>
      <c r="M28" s="95">
        <f t="shared" si="13"/>
        <v>407.14510000000001</v>
      </c>
      <c r="N28" s="95">
        <f t="shared" si="13"/>
        <v>487.38599999999997</v>
      </c>
      <c r="O28" s="95">
        <f t="shared" si="13"/>
        <v>2030.2409</v>
      </c>
      <c r="P28" s="103"/>
      <c r="Q28" s="137"/>
    </row>
    <row r="29" spans="1:22" s="129" customFormat="1" ht="33" x14ac:dyDescent="0.25">
      <c r="A29" s="123"/>
      <c r="B29" s="124" t="s">
        <v>54</v>
      </c>
      <c r="C29" s="125"/>
      <c r="D29" s="125"/>
      <c r="E29" s="123"/>
      <c r="F29" s="126"/>
      <c r="G29" s="126"/>
      <c r="H29" s="127"/>
      <c r="I29" s="126"/>
      <c r="J29" s="126"/>
      <c r="K29" s="127"/>
      <c r="L29" s="126"/>
      <c r="M29" s="126"/>
      <c r="N29" s="126"/>
      <c r="O29" s="126"/>
      <c r="P29" s="123"/>
      <c r="Q29" s="128"/>
    </row>
    <row r="30" spans="1:22" s="133" customFormat="1" ht="93.75" x14ac:dyDescent="0.25">
      <c r="A30" s="10">
        <v>1</v>
      </c>
      <c r="B30" s="113" t="s">
        <v>75</v>
      </c>
      <c r="C30" s="114">
        <v>2024</v>
      </c>
      <c r="D30" s="114">
        <v>2025</v>
      </c>
      <c r="E30" s="115" t="s">
        <v>105</v>
      </c>
      <c r="F30" s="116">
        <v>200</v>
      </c>
      <c r="G30" s="116">
        <v>200</v>
      </c>
      <c r="H30" s="87" t="s">
        <v>108</v>
      </c>
      <c r="I30" s="88">
        <v>197.8623</v>
      </c>
      <c r="J30" s="88">
        <v>197.8623</v>
      </c>
      <c r="K30" s="130"/>
      <c r="L30" s="116">
        <v>200</v>
      </c>
      <c r="M30" s="9">
        <f>+L30-J30</f>
        <v>2.1376999999999953</v>
      </c>
      <c r="N30" s="64"/>
      <c r="O30" s="64">
        <f>+L30-M30+N30</f>
        <v>197.8623</v>
      </c>
      <c r="P30" s="10" t="s">
        <v>47</v>
      </c>
      <c r="Q30" s="65" t="s">
        <v>48</v>
      </c>
    </row>
    <row r="31" spans="1:22" s="133" customFormat="1" ht="75" x14ac:dyDescent="0.25">
      <c r="A31" s="10">
        <v>2</v>
      </c>
      <c r="B31" s="113" t="s">
        <v>76</v>
      </c>
      <c r="C31" s="114">
        <v>2024</v>
      </c>
      <c r="D31" s="114">
        <v>2025</v>
      </c>
      <c r="E31" s="115" t="s">
        <v>77</v>
      </c>
      <c r="F31" s="116">
        <v>200</v>
      </c>
      <c r="G31" s="116">
        <v>200</v>
      </c>
      <c r="H31" s="87" t="s">
        <v>109</v>
      </c>
      <c r="I31" s="135">
        <v>162.2629</v>
      </c>
      <c r="J31" s="135">
        <v>162.2629</v>
      </c>
      <c r="K31" s="130"/>
      <c r="L31" s="116">
        <v>200</v>
      </c>
      <c r="M31" s="9">
        <f>+L31-J31</f>
        <v>37.737099999999998</v>
      </c>
      <c r="N31" s="64"/>
      <c r="O31" s="64">
        <f t="shared" ref="O31:O33" si="14">+L31-M31+N31</f>
        <v>162.2629</v>
      </c>
      <c r="P31" s="10" t="s">
        <v>47</v>
      </c>
      <c r="Q31" s="65" t="s">
        <v>48</v>
      </c>
    </row>
    <row r="32" spans="1:22" s="133" customFormat="1" ht="93.75" x14ac:dyDescent="0.25">
      <c r="A32" s="10">
        <v>3</v>
      </c>
      <c r="B32" s="117" t="s">
        <v>78</v>
      </c>
      <c r="C32" s="114">
        <v>2024</v>
      </c>
      <c r="D32" s="114">
        <v>2025</v>
      </c>
      <c r="E32" s="115" t="s">
        <v>79</v>
      </c>
      <c r="F32" s="118">
        <v>350</v>
      </c>
      <c r="G32" s="118">
        <v>350</v>
      </c>
      <c r="H32" s="87" t="s">
        <v>110</v>
      </c>
      <c r="I32" s="88">
        <v>337.4282</v>
      </c>
      <c r="J32" s="88">
        <v>337.4282</v>
      </c>
      <c r="K32" s="130"/>
      <c r="L32" s="118">
        <v>350</v>
      </c>
      <c r="M32" s="9">
        <f>+L32-J32</f>
        <v>12.571799999999996</v>
      </c>
      <c r="N32" s="64"/>
      <c r="O32" s="64">
        <f t="shared" si="14"/>
        <v>337.4282</v>
      </c>
      <c r="P32" s="10" t="s">
        <v>47</v>
      </c>
      <c r="Q32" s="65" t="s">
        <v>48</v>
      </c>
    </row>
    <row r="33" spans="1:17" s="133" customFormat="1" ht="93.75" x14ac:dyDescent="0.25">
      <c r="A33" s="10">
        <v>4</v>
      </c>
      <c r="B33" s="119" t="s">
        <v>80</v>
      </c>
      <c r="C33" s="114">
        <v>2024</v>
      </c>
      <c r="D33" s="114">
        <v>2025</v>
      </c>
      <c r="E33" s="115" t="s">
        <v>104</v>
      </c>
      <c r="F33" s="122">
        <v>500</v>
      </c>
      <c r="G33" s="122">
        <v>500</v>
      </c>
      <c r="H33" s="87" t="s">
        <v>111</v>
      </c>
      <c r="I33" s="88">
        <v>495.30149999999998</v>
      </c>
      <c r="J33" s="88">
        <v>495.30149999999998</v>
      </c>
      <c r="K33" s="130"/>
      <c r="L33" s="122">
        <v>500</v>
      </c>
      <c r="M33" s="9">
        <f>+L33-J33</f>
        <v>4.6985000000000241</v>
      </c>
      <c r="N33" s="64"/>
      <c r="O33" s="64">
        <f t="shared" si="14"/>
        <v>495.30149999999998</v>
      </c>
      <c r="P33" s="10" t="s">
        <v>47</v>
      </c>
      <c r="Q33" s="65" t="s">
        <v>48</v>
      </c>
    </row>
    <row r="34" spans="1:17" s="133" customFormat="1" ht="124.5" customHeight="1" x14ac:dyDescent="0.25">
      <c r="A34" s="10">
        <v>5</v>
      </c>
      <c r="B34" s="121" t="s">
        <v>99</v>
      </c>
      <c r="C34" s="110">
        <v>2025</v>
      </c>
      <c r="D34" s="110">
        <v>2025</v>
      </c>
      <c r="E34" s="87" t="s">
        <v>106</v>
      </c>
      <c r="F34" s="88">
        <v>700</v>
      </c>
      <c r="G34" s="88">
        <v>700</v>
      </c>
      <c r="H34" s="130"/>
      <c r="I34" s="131"/>
      <c r="J34" s="131"/>
      <c r="K34" s="130"/>
      <c r="L34" s="9">
        <v>350</v>
      </c>
      <c r="M34" s="132"/>
      <c r="N34" s="64">
        <v>350</v>
      </c>
      <c r="O34" s="64">
        <v>700</v>
      </c>
      <c r="P34" s="10" t="s">
        <v>47</v>
      </c>
      <c r="Q34" s="105"/>
    </row>
    <row r="35" spans="1:17" s="133" customFormat="1" ht="63.75" customHeight="1" x14ac:dyDescent="0.25">
      <c r="A35" s="10">
        <v>6</v>
      </c>
      <c r="B35" s="121" t="s">
        <v>100</v>
      </c>
      <c r="C35" s="110">
        <v>2023</v>
      </c>
      <c r="D35" s="110">
        <v>2025</v>
      </c>
      <c r="E35" s="87" t="s">
        <v>101</v>
      </c>
      <c r="F35" s="88">
        <v>350</v>
      </c>
      <c r="G35" s="88">
        <v>350</v>
      </c>
      <c r="H35" s="130"/>
      <c r="I35" s="131"/>
      <c r="J35" s="131"/>
      <c r="K35" s="130"/>
      <c r="L35" s="9">
        <v>350</v>
      </c>
      <c r="M35" s="9">
        <v>350</v>
      </c>
      <c r="N35" s="64"/>
      <c r="O35" s="64">
        <v>0</v>
      </c>
      <c r="P35" s="10" t="s">
        <v>47</v>
      </c>
      <c r="Q35" s="65" t="s">
        <v>107</v>
      </c>
    </row>
    <row r="36" spans="1:17" s="133" customFormat="1" ht="66" x14ac:dyDescent="0.25">
      <c r="A36" s="10">
        <v>7</v>
      </c>
      <c r="B36" s="121" t="s">
        <v>102</v>
      </c>
      <c r="C36" s="110">
        <v>2025</v>
      </c>
      <c r="D36" s="110">
        <v>2025</v>
      </c>
      <c r="E36" s="87" t="s">
        <v>103</v>
      </c>
      <c r="F36" s="88">
        <v>137.386</v>
      </c>
      <c r="G36" s="88">
        <v>137.386</v>
      </c>
      <c r="H36" s="130"/>
      <c r="I36" s="131"/>
      <c r="J36" s="131"/>
      <c r="K36" s="130"/>
      <c r="L36" s="132"/>
      <c r="M36" s="132"/>
      <c r="N36" s="88">
        <v>137.386</v>
      </c>
      <c r="O36" s="88">
        <v>137.386</v>
      </c>
      <c r="P36" s="10" t="s">
        <v>125</v>
      </c>
      <c r="Q36" s="134"/>
    </row>
    <row r="37" spans="1:17" s="133" customFormat="1" ht="39" customHeight="1" x14ac:dyDescent="0.25">
      <c r="A37" s="83" t="s">
        <v>2</v>
      </c>
      <c r="B37" s="7" t="s">
        <v>49</v>
      </c>
      <c r="C37" s="136"/>
      <c r="D37" s="136"/>
      <c r="E37" s="103"/>
      <c r="F37" s="155">
        <f>+F38+F47</f>
        <v>3150</v>
      </c>
      <c r="G37" s="155">
        <f>+G38+G47</f>
        <v>3150</v>
      </c>
      <c r="H37" s="96"/>
      <c r="I37" s="155">
        <f t="shared" ref="I37:J37" si="15">+I38+I47</f>
        <v>3078.3603999999996</v>
      </c>
      <c r="J37" s="155">
        <f t="shared" si="15"/>
        <v>3078.3603999999996</v>
      </c>
      <c r="K37" s="96"/>
      <c r="L37" s="155">
        <f t="shared" ref="L37:O37" si="16">+L38+L47</f>
        <v>3150</v>
      </c>
      <c r="M37" s="155">
        <f t="shared" si="16"/>
        <v>71.639599999999973</v>
      </c>
      <c r="N37" s="155"/>
      <c r="O37" s="155">
        <f t="shared" si="16"/>
        <v>3078.3603999999996</v>
      </c>
      <c r="P37" s="140"/>
      <c r="Q37" s="134"/>
    </row>
    <row r="38" spans="1:17" s="133" customFormat="1" ht="17.25" x14ac:dyDescent="0.25">
      <c r="A38" s="138"/>
      <c r="B38" s="84" t="s">
        <v>52</v>
      </c>
      <c r="C38" s="136"/>
      <c r="D38" s="136"/>
      <c r="E38" s="103"/>
      <c r="F38" s="132">
        <f>+SUM(F40:F46)</f>
        <v>2850</v>
      </c>
      <c r="G38" s="132">
        <f>+SUM(G40:G46)</f>
        <v>2850</v>
      </c>
      <c r="H38" s="130"/>
      <c r="I38" s="132">
        <f>+SUM(I40:I46)</f>
        <v>2781.3379999999997</v>
      </c>
      <c r="J38" s="132">
        <f>+SUM(J40:J46)</f>
        <v>2781.3379999999997</v>
      </c>
      <c r="K38" s="130"/>
      <c r="L38" s="132">
        <f>+SUM(L40:L46)</f>
        <v>2850</v>
      </c>
      <c r="M38" s="132">
        <f>+SUM(M40:M46)</f>
        <v>68.661999999999978</v>
      </c>
      <c r="N38" s="139"/>
      <c r="O38" s="132">
        <f>+SUM(O40:O46)</f>
        <v>2781.3379999999997</v>
      </c>
      <c r="P38" s="132"/>
      <c r="Q38" s="105"/>
    </row>
    <row r="39" spans="1:17" s="129" customFormat="1" ht="33" x14ac:dyDescent="0.25">
      <c r="A39" s="123"/>
      <c r="B39" s="124" t="s">
        <v>54</v>
      </c>
      <c r="C39" s="125"/>
      <c r="D39" s="125"/>
      <c r="E39" s="123"/>
      <c r="F39" s="126"/>
      <c r="G39" s="126"/>
      <c r="H39" s="127"/>
      <c r="I39" s="126"/>
      <c r="J39" s="126"/>
      <c r="K39" s="127"/>
      <c r="L39" s="126"/>
      <c r="M39" s="126"/>
      <c r="N39" s="126"/>
      <c r="O39" s="126"/>
      <c r="P39" s="141"/>
      <c r="Q39" s="128"/>
    </row>
    <row r="40" spans="1:17" s="133" customFormat="1" ht="75" x14ac:dyDescent="0.25">
      <c r="A40" s="78">
        <v>8</v>
      </c>
      <c r="B40" s="117" t="s">
        <v>81</v>
      </c>
      <c r="C40" s="114">
        <v>2024</v>
      </c>
      <c r="D40" s="114">
        <v>2025</v>
      </c>
      <c r="E40" s="115" t="s">
        <v>82</v>
      </c>
      <c r="F40" s="118">
        <v>450</v>
      </c>
      <c r="G40" s="118">
        <v>450</v>
      </c>
      <c r="H40" s="87" t="s">
        <v>112</v>
      </c>
      <c r="I40" s="135">
        <v>438.19600000000003</v>
      </c>
      <c r="J40" s="135">
        <v>438.19600000000003</v>
      </c>
      <c r="K40" s="130"/>
      <c r="L40" s="118">
        <v>450</v>
      </c>
      <c r="M40" s="9">
        <f>+L40-J40</f>
        <v>11.803999999999974</v>
      </c>
      <c r="N40" s="64"/>
      <c r="O40" s="64">
        <f t="shared" ref="O40" si="17">+L40-M40+N40</f>
        <v>438.19600000000003</v>
      </c>
      <c r="P40" s="10" t="s">
        <v>47</v>
      </c>
      <c r="Q40" s="65" t="s">
        <v>48</v>
      </c>
    </row>
    <row r="41" spans="1:17" s="133" customFormat="1" ht="75" x14ac:dyDescent="0.25">
      <c r="A41" s="78">
        <v>9</v>
      </c>
      <c r="B41" s="119" t="s">
        <v>83</v>
      </c>
      <c r="C41" s="114">
        <v>2024</v>
      </c>
      <c r="D41" s="114">
        <v>2025</v>
      </c>
      <c r="E41" s="115" t="s">
        <v>84</v>
      </c>
      <c r="F41" s="118">
        <v>500</v>
      </c>
      <c r="G41" s="118">
        <v>500</v>
      </c>
      <c r="H41" s="87" t="s">
        <v>113</v>
      </c>
      <c r="I41" s="135">
        <v>481.9391</v>
      </c>
      <c r="J41" s="135">
        <v>481.9391</v>
      </c>
      <c r="K41" s="130"/>
      <c r="L41" s="118">
        <v>500</v>
      </c>
      <c r="M41" s="9">
        <f t="shared" ref="M41:M46" si="18">+L41-J41</f>
        <v>18.060900000000004</v>
      </c>
      <c r="N41" s="64"/>
      <c r="O41" s="64">
        <f t="shared" ref="O41:O46" si="19">+L41-M41+N41</f>
        <v>481.9391</v>
      </c>
      <c r="P41" s="10" t="s">
        <v>47</v>
      </c>
      <c r="Q41" s="65" t="s">
        <v>48</v>
      </c>
    </row>
    <row r="42" spans="1:17" s="133" customFormat="1" ht="75" x14ac:dyDescent="0.25">
      <c r="A42" s="78">
        <v>10</v>
      </c>
      <c r="B42" s="119" t="s">
        <v>85</v>
      </c>
      <c r="C42" s="114">
        <v>2024</v>
      </c>
      <c r="D42" s="114">
        <v>2025</v>
      </c>
      <c r="E42" s="115" t="s">
        <v>86</v>
      </c>
      <c r="F42" s="118">
        <v>600</v>
      </c>
      <c r="G42" s="118">
        <v>600</v>
      </c>
      <c r="H42" s="87" t="s">
        <v>114</v>
      </c>
      <c r="I42" s="88">
        <v>589.02</v>
      </c>
      <c r="J42" s="88">
        <v>589.02</v>
      </c>
      <c r="K42" s="130"/>
      <c r="L42" s="118">
        <v>600</v>
      </c>
      <c r="M42" s="9">
        <f t="shared" si="18"/>
        <v>10.980000000000018</v>
      </c>
      <c r="N42" s="64"/>
      <c r="O42" s="64">
        <f t="shared" si="19"/>
        <v>589.02</v>
      </c>
      <c r="P42" s="10" t="s">
        <v>47</v>
      </c>
      <c r="Q42" s="65" t="s">
        <v>48</v>
      </c>
    </row>
    <row r="43" spans="1:17" s="133" customFormat="1" ht="75" x14ac:dyDescent="0.25">
      <c r="A43" s="78">
        <v>11</v>
      </c>
      <c r="B43" s="119" t="s">
        <v>87</v>
      </c>
      <c r="C43" s="114">
        <v>2024</v>
      </c>
      <c r="D43" s="114">
        <v>2025</v>
      </c>
      <c r="E43" s="115" t="s">
        <v>88</v>
      </c>
      <c r="F43" s="118">
        <v>300</v>
      </c>
      <c r="G43" s="118">
        <v>300</v>
      </c>
      <c r="H43" s="87" t="s">
        <v>115</v>
      </c>
      <c r="I43" s="135">
        <v>294.04950000000002</v>
      </c>
      <c r="J43" s="135">
        <v>294.04950000000002</v>
      </c>
      <c r="K43" s="130"/>
      <c r="L43" s="118">
        <v>300</v>
      </c>
      <c r="M43" s="9">
        <f t="shared" si="18"/>
        <v>5.9504999999999768</v>
      </c>
      <c r="N43" s="64"/>
      <c r="O43" s="64">
        <f t="shared" si="19"/>
        <v>294.04950000000002</v>
      </c>
      <c r="P43" s="10" t="s">
        <v>47</v>
      </c>
      <c r="Q43" s="65" t="s">
        <v>48</v>
      </c>
    </row>
    <row r="44" spans="1:17" s="133" customFormat="1" ht="75" x14ac:dyDescent="0.25">
      <c r="A44" s="78">
        <v>12</v>
      </c>
      <c r="B44" s="119" t="s">
        <v>89</v>
      </c>
      <c r="C44" s="114">
        <v>2024</v>
      </c>
      <c r="D44" s="114">
        <v>2025</v>
      </c>
      <c r="E44" s="115" t="s">
        <v>90</v>
      </c>
      <c r="F44" s="118">
        <v>300</v>
      </c>
      <c r="G44" s="118">
        <v>300</v>
      </c>
      <c r="H44" s="87" t="s">
        <v>116</v>
      </c>
      <c r="I44" s="88">
        <v>294.26130000000001</v>
      </c>
      <c r="J44" s="88">
        <v>294.26130000000001</v>
      </c>
      <c r="K44" s="130"/>
      <c r="L44" s="118">
        <v>300</v>
      </c>
      <c r="M44" s="9">
        <f t="shared" si="18"/>
        <v>5.7386999999999944</v>
      </c>
      <c r="N44" s="64"/>
      <c r="O44" s="64">
        <f t="shared" si="19"/>
        <v>294.26130000000001</v>
      </c>
      <c r="P44" s="10" t="s">
        <v>47</v>
      </c>
      <c r="Q44" s="65" t="s">
        <v>48</v>
      </c>
    </row>
    <row r="45" spans="1:17" s="133" customFormat="1" ht="75" x14ac:dyDescent="0.25">
      <c r="A45" s="78">
        <v>13</v>
      </c>
      <c r="B45" s="120" t="s">
        <v>91</v>
      </c>
      <c r="C45" s="114">
        <v>2024</v>
      </c>
      <c r="D45" s="114">
        <v>2025</v>
      </c>
      <c r="E45" s="115" t="s">
        <v>92</v>
      </c>
      <c r="F45" s="118">
        <v>300</v>
      </c>
      <c r="G45" s="118">
        <v>300</v>
      </c>
      <c r="H45" s="87" t="s">
        <v>117</v>
      </c>
      <c r="I45" s="88">
        <v>292.40499999999997</v>
      </c>
      <c r="J45" s="88">
        <v>292.40499999999997</v>
      </c>
      <c r="K45" s="130"/>
      <c r="L45" s="118">
        <v>300</v>
      </c>
      <c r="M45" s="9">
        <f t="shared" si="18"/>
        <v>7.5950000000000273</v>
      </c>
      <c r="N45" s="64"/>
      <c r="O45" s="64">
        <f t="shared" si="19"/>
        <v>292.40499999999997</v>
      </c>
      <c r="P45" s="10" t="s">
        <v>47</v>
      </c>
      <c r="Q45" s="65" t="s">
        <v>48</v>
      </c>
    </row>
    <row r="46" spans="1:17" s="133" customFormat="1" ht="75" x14ac:dyDescent="0.25">
      <c r="A46" s="78">
        <v>14</v>
      </c>
      <c r="B46" s="119" t="s">
        <v>93</v>
      </c>
      <c r="C46" s="114">
        <v>2024</v>
      </c>
      <c r="D46" s="114">
        <v>2025</v>
      </c>
      <c r="E46" s="115" t="s">
        <v>94</v>
      </c>
      <c r="F46" s="118">
        <v>400</v>
      </c>
      <c r="G46" s="118">
        <v>400</v>
      </c>
      <c r="H46" s="87" t="s">
        <v>118</v>
      </c>
      <c r="I46" s="88">
        <v>391.46710000000002</v>
      </c>
      <c r="J46" s="88">
        <v>391.46710000000002</v>
      </c>
      <c r="K46" s="130"/>
      <c r="L46" s="118">
        <v>400</v>
      </c>
      <c r="M46" s="9">
        <f t="shared" si="18"/>
        <v>8.5328999999999837</v>
      </c>
      <c r="N46" s="64"/>
      <c r="O46" s="64">
        <f t="shared" si="19"/>
        <v>391.46710000000002</v>
      </c>
      <c r="P46" s="10" t="s">
        <v>47</v>
      </c>
      <c r="Q46" s="65" t="s">
        <v>48</v>
      </c>
    </row>
    <row r="47" spans="1:17" s="133" customFormat="1" ht="19.5" x14ac:dyDescent="0.25">
      <c r="A47" s="151"/>
      <c r="B47" s="150" t="s">
        <v>95</v>
      </c>
      <c r="C47" s="152"/>
      <c r="D47" s="152"/>
      <c r="E47" s="152"/>
      <c r="F47" s="153">
        <f>+F49</f>
        <v>300</v>
      </c>
      <c r="G47" s="153">
        <f>+G49</f>
        <v>300</v>
      </c>
      <c r="H47" s="130"/>
      <c r="I47" s="153">
        <f t="shared" ref="I47:J47" si="20">+I49</f>
        <v>297.0224</v>
      </c>
      <c r="J47" s="153">
        <f t="shared" si="20"/>
        <v>297.0224</v>
      </c>
      <c r="K47" s="130"/>
      <c r="L47" s="153">
        <f t="shared" ref="L47:M47" si="21">+L49</f>
        <v>300</v>
      </c>
      <c r="M47" s="153">
        <f t="shared" si="21"/>
        <v>2.9775999999999954</v>
      </c>
      <c r="N47" s="153"/>
      <c r="O47" s="153">
        <f>+O49</f>
        <v>297.0224</v>
      </c>
      <c r="P47" s="154"/>
      <c r="Q47" s="149"/>
    </row>
    <row r="48" spans="1:17" s="133" customFormat="1" ht="33" x14ac:dyDescent="0.25">
      <c r="A48" s="78"/>
      <c r="B48" s="124" t="s">
        <v>54</v>
      </c>
      <c r="C48" s="63"/>
      <c r="D48" s="63"/>
      <c r="E48" s="63"/>
      <c r="F48" s="143"/>
      <c r="G48" s="143"/>
      <c r="H48" s="130"/>
      <c r="I48" s="131"/>
      <c r="J48" s="131"/>
      <c r="K48" s="130"/>
      <c r="L48" s="132"/>
      <c r="M48" s="132"/>
      <c r="N48" s="143"/>
      <c r="O48" s="143"/>
      <c r="P48" s="144"/>
      <c r="Q48" s="105"/>
    </row>
    <row r="49" spans="1:17" s="133" customFormat="1" ht="93.75" x14ac:dyDescent="0.25">
      <c r="A49" s="78">
        <v>15</v>
      </c>
      <c r="B49" s="119" t="s">
        <v>96</v>
      </c>
      <c r="C49" s="63" t="s">
        <v>46</v>
      </c>
      <c r="D49" s="63" t="s">
        <v>62</v>
      </c>
      <c r="E49" s="87" t="s">
        <v>121</v>
      </c>
      <c r="F49" s="89">
        <v>300</v>
      </c>
      <c r="G49" s="89">
        <v>300</v>
      </c>
      <c r="H49" s="87" t="s">
        <v>119</v>
      </c>
      <c r="I49" s="135">
        <v>297.0224</v>
      </c>
      <c r="J49" s="135">
        <v>297.0224</v>
      </c>
      <c r="K49" s="130"/>
      <c r="L49" s="89">
        <v>300</v>
      </c>
      <c r="M49" s="9">
        <f t="shared" ref="M49" si="22">+L49-J49</f>
        <v>2.9775999999999954</v>
      </c>
      <c r="N49" s="64"/>
      <c r="O49" s="64">
        <f t="shared" ref="O49" si="23">+L49-M49+N49</f>
        <v>297.0224</v>
      </c>
      <c r="P49" s="10" t="s">
        <v>47</v>
      </c>
      <c r="Q49" s="65" t="s">
        <v>48</v>
      </c>
    </row>
    <row r="50" spans="1:17" s="133" customFormat="1" ht="24.75" customHeight="1" x14ac:dyDescent="0.25">
      <c r="A50" s="145" t="s">
        <v>50</v>
      </c>
      <c r="B50" s="7" t="s">
        <v>97</v>
      </c>
      <c r="C50" s="146"/>
      <c r="D50" s="146"/>
      <c r="E50" s="146"/>
      <c r="F50" s="147">
        <f>+F52</f>
        <v>300</v>
      </c>
      <c r="G50" s="147">
        <f t="shared" ref="G50:O50" si="24">+G52</f>
        <v>300</v>
      </c>
      <c r="H50" s="147"/>
      <c r="I50" s="147">
        <f t="shared" si="24"/>
        <v>291.39870000000002</v>
      </c>
      <c r="J50" s="147">
        <f t="shared" si="24"/>
        <v>291.39870000000002</v>
      </c>
      <c r="K50" s="147"/>
      <c r="L50" s="147">
        <f t="shared" si="24"/>
        <v>300</v>
      </c>
      <c r="M50" s="147">
        <f t="shared" si="24"/>
        <v>8.6012999999999806</v>
      </c>
      <c r="N50" s="147"/>
      <c r="O50" s="147">
        <f t="shared" si="24"/>
        <v>291.39870000000002</v>
      </c>
      <c r="P50" s="148"/>
      <c r="Q50" s="149"/>
    </row>
    <row r="51" spans="1:17" s="133" customFormat="1" ht="33" x14ac:dyDescent="0.25">
      <c r="A51" s="78"/>
      <c r="B51" s="124" t="s">
        <v>54</v>
      </c>
      <c r="C51" s="63"/>
      <c r="D51" s="63"/>
      <c r="E51" s="63"/>
      <c r="F51" s="143"/>
      <c r="G51" s="143"/>
      <c r="H51" s="130"/>
      <c r="I51" s="131"/>
      <c r="J51" s="131"/>
      <c r="K51" s="130"/>
      <c r="L51" s="143"/>
      <c r="M51" s="132"/>
      <c r="N51" s="143"/>
      <c r="O51" s="143"/>
      <c r="P51" s="144"/>
      <c r="Q51" s="105"/>
    </row>
    <row r="52" spans="1:17" s="133" customFormat="1" ht="93.75" x14ac:dyDescent="0.25">
      <c r="A52" s="78">
        <v>16</v>
      </c>
      <c r="B52" s="117" t="s">
        <v>98</v>
      </c>
      <c r="C52" s="63" t="s">
        <v>46</v>
      </c>
      <c r="D52" s="63" t="s">
        <v>62</v>
      </c>
      <c r="E52" s="87" t="s">
        <v>122</v>
      </c>
      <c r="F52" s="142">
        <v>300</v>
      </c>
      <c r="G52" s="142">
        <v>300</v>
      </c>
      <c r="H52" s="87" t="s">
        <v>120</v>
      </c>
      <c r="I52" s="135">
        <v>291.39870000000002</v>
      </c>
      <c r="J52" s="135">
        <v>291.39870000000002</v>
      </c>
      <c r="K52" s="130"/>
      <c r="L52" s="142">
        <v>300</v>
      </c>
      <c r="M52" s="9">
        <f t="shared" ref="M52" si="25">+L52-J52</f>
        <v>8.6012999999999806</v>
      </c>
      <c r="N52" s="64"/>
      <c r="O52" s="64">
        <f t="shared" ref="O52" si="26">+L52-M52+N52</f>
        <v>291.39870000000002</v>
      </c>
      <c r="P52" s="10" t="s">
        <v>47</v>
      </c>
      <c r="Q52" s="65" t="s">
        <v>48</v>
      </c>
    </row>
    <row r="109" spans="1:17" s="2" customFormat="1" x14ac:dyDescent="0.25">
      <c r="A109" s="5"/>
      <c r="C109" s="5"/>
      <c r="D109" s="5"/>
      <c r="E109" s="5"/>
      <c r="F109" s="3"/>
      <c r="G109" s="3"/>
      <c r="H109" s="3"/>
      <c r="I109" s="3"/>
      <c r="J109" s="3"/>
      <c r="K109" s="3"/>
      <c r="L109" s="6"/>
      <c r="M109" s="6"/>
      <c r="N109" s="12"/>
      <c r="O109" s="6"/>
      <c r="P109" s="5"/>
      <c r="Q109" s="5"/>
    </row>
    <row r="110" spans="1:17" s="2" customFormat="1" x14ac:dyDescent="0.25">
      <c r="A110" s="5"/>
      <c r="C110" s="5"/>
      <c r="D110" s="5"/>
      <c r="E110" s="5"/>
      <c r="F110" s="3"/>
      <c r="G110" s="3"/>
      <c r="H110" s="3"/>
      <c r="I110" s="3"/>
      <c r="J110" s="3"/>
      <c r="K110" s="3"/>
      <c r="L110" s="6"/>
      <c r="M110" s="6"/>
      <c r="N110" s="12"/>
      <c r="O110" s="6"/>
      <c r="P110" s="5"/>
      <c r="Q110" s="5"/>
    </row>
    <row r="111" spans="1:17" s="2" customFormat="1" x14ac:dyDescent="0.25">
      <c r="A111" s="5"/>
      <c r="C111" s="5"/>
      <c r="D111" s="5"/>
      <c r="E111" s="5"/>
      <c r="F111" s="3"/>
      <c r="G111" s="3"/>
      <c r="H111" s="3"/>
      <c r="I111" s="3"/>
      <c r="J111" s="3"/>
      <c r="K111" s="3"/>
      <c r="L111" s="6"/>
      <c r="M111" s="6"/>
      <c r="N111" s="12"/>
      <c r="O111" s="6"/>
      <c r="P111" s="5"/>
      <c r="Q111" s="5"/>
    </row>
    <row r="112" spans="1:17" s="2" customFormat="1" x14ac:dyDescent="0.25">
      <c r="A112" s="5"/>
      <c r="C112" s="5"/>
      <c r="D112" s="5"/>
      <c r="E112" s="5"/>
      <c r="F112" s="3"/>
      <c r="G112" s="3"/>
      <c r="H112" s="3"/>
      <c r="I112" s="3"/>
      <c r="J112" s="3"/>
      <c r="K112" s="3"/>
      <c r="L112" s="6"/>
      <c r="M112" s="6"/>
      <c r="N112" s="12"/>
      <c r="O112" s="6"/>
      <c r="P112" s="5"/>
      <c r="Q112" s="5"/>
    </row>
    <row r="113" spans="1:17" s="2" customFormat="1" x14ac:dyDescent="0.25">
      <c r="A113" s="5"/>
      <c r="C113" s="5"/>
      <c r="D113" s="5"/>
      <c r="E113" s="5"/>
      <c r="F113" s="3"/>
      <c r="G113" s="3"/>
      <c r="H113" s="3"/>
      <c r="I113" s="3"/>
      <c r="J113" s="3"/>
      <c r="K113" s="3"/>
      <c r="L113" s="6"/>
      <c r="M113" s="6"/>
      <c r="N113" s="12"/>
      <c r="O113" s="6"/>
      <c r="P113" s="5"/>
      <c r="Q113" s="5"/>
    </row>
    <row r="114" spans="1:17" s="2" customFormat="1" x14ac:dyDescent="0.25">
      <c r="A114" s="5"/>
      <c r="C114" s="5"/>
      <c r="D114" s="5"/>
      <c r="E114" s="5"/>
      <c r="F114" s="3"/>
      <c r="G114" s="3"/>
      <c r="H114" s="3"/>
      <c r="I114" s="3"/>
      <c r="J114" s="3"/>
      <c r="K114" s="3"/>
      <c r="L114" s="6"/>
      <c r="M114" s="6"/>
      <c r="N114" s="12"/>
      <c r="O114" s="6"/>
      <c r="P114" s="5"/>
      <c r="Q114" s="5"/>
    </row>
    <row r="115" spans="1:17" s="2" customFormat="1" x14ac:dyDescent="0.25">
      <c r="A115" s="5"/>
      <c r="C115" s="5"/>
      <c r="D115" s="5"/>
      <c r="E115" s="5"/>
      <c r="F115" s="3"/>
      <c r="G115" s="3"/>
      <c r="H115" s="3"/>
      <c r="I115" s="3"/>
      <c r="J115" s="3"/>
      <c r="K115" s="3"/>
      <c r="L115" s="6"/>
      <c r="M115" s="6"/>
      <c r="N115" s="12"/>
      <c r="O115" s="6"/>
      <c r="P115" s="5"/>
      <c r="Q115" s="5"/>
    </row>
    <row r="116" spans="1:17" s="2" customFormat="1" x14ac:dyDescent="0.25">
      <c r="A116" s="5"/>
      <c r="C116" s="5"/>
      <c r="D116" s="5"/>
      <c r="E116" s="5"/>
      <c r="F116" s="3"/>
      <c r="G116" s="3"/>
      <c r="H116" s="3"/>
      <c r="I116" s="3"/>
      <c r="J116" s="3"/>
      <c r="K116" s="3"/>
      <c r="L116" s="6"/>
      <c r="M116" s="6"/>
      <c r="N116" s="12"/>
      <c r="O116" s="6"/>
      <c r="P116" s="5"/>
      <c r="Q116" s="5"/>
    </row>
    <row r="117" spans="1:17" s="2" customFormat="1" x14ac:dyDescent="0.25">
      <c r="A117" s="5"/>
      <c r="C117" s="5"/>
      <c r="D117" s="5"/>
      <c r="E117" s="5"/>
      <c r="F117" s="3"/>
      <c r="G117" s="3"/>
      <c r="H117" s="3"/>
      <c r="I117" s="3"/>
      <c r="J117" s="3"/>
      <c r="K117" s="3"/>
      <c r="L117" s="6"/>
      <c r="M117" s="6"/>
      <c r="N117" s="12"/>
      <c r="O117" s="6"/>
      <c r="P117" s="5"/>
      <c r="Q117" s="5"/>
    </row>
    <row r="118" spans="1:17" s="2" customFormat="1" x14ac:dyDescent="0.25">
      <c r="A118" s="5"/>
      <c r="C118" s="5"/>
      <c r="D118" s="5"/>
      <c r="E118" s="5"/>
      <c r="F118" s="3"/>
      <c r="G118" s="3"/>
      <c r="H118" s="3"/>
      <c r="I118" s="3"/>
      <c r="J118" s="3"/>
      <c r="K118" s="3"/>
      <c r="L118" s="6"/>
      <c r="M118" s="6"/>
      <c r="N118" s="12"/>
      <c r="O118" s="6"/>
      <c r="P118" s="5"/>
      <c r="Q118" s="5"/>
    </row>
    <row r="119" spans="1:17" s="2" customFormat="1" x14ac:dyDescent="0.25">
      <c r="A119" s="5"/>
      <c r="C119" s="5"/>
      <c r="D119" s="5"/>
      <c r="E119" s="5"/>
      <c r="F119" s="3"/>
      <c r="G119" s="3"/>
      <c r="H119" s="3"/>
      <c r="I119" s="3"/>
      <c r="J119" s="3"/>
      <c r="K119" s="3"/>
      <c r="L119" s="6"/>
      <c r="M119" s="6"/>
      <c r="N119" s="12"/>
      <c r="O119" s="6"/>
      <c r="P119" s="5"/>
      <c r="Q119" s="5"/>
    </row>
    <row r="120" spans="1:17" s="2" customFormat="1" x14ac:dyDescent="0.25">
      <c r="A120" s="5"/>
      <c r="C120" s="5"/>
      <c r="D120" s="5"/>
      <c r="E120" s="5"/>
      <c r="F120" s="3"/>
      <c r="G120" s="3"/>
      <c r="H120" s="3"/>
      <c r="I120" s="3"/>
      <c r="J120" s="3"/>
      <c r="K120" s="3"/>
      <c r="L120" s="6"/>
      <c r="M120" s="6"/>
      <c r="N120" s="12"/>
      <c r="O120" s="6"/>
      <c r="P120" s="5"/>
      <c r="Q120" s="5"/>
    </row>
    <row r="121" spans="1:17" s="2" customFormat="1" x14ac:dyDescent="0.25">
      <c r="A121" s="5"/>
      <c r="C121" s="5"/>
      <c r="D121" s="5"/>
      <c r="E121" s="5"/>
      <c r="F121" s="3"/>
      <c r="G121" s="3"/>
      <c r="H121" s="3"/>
      <c r="I121" s="3"/>
      <c r="J121" s="3"/>
      <c r="K121" s="3"/>
      <c r="L121" s="6"/>
      <c r="M121" s="6"/>
      <c r="N121" s="12"/>
      <c r="O121" s="6"/>
      <c r="P121" s="5"/>
      <c r="Q121" s="5"/>
    </row>
    <row r="122" spans="1:17" s="2" customFormat="1" x14ac:dyDescent="0.25">
      <c r="A122" s="5"/>
      <c r="C122" s="5"/>
      <c r="D122" s="5"/>
      <c r="E122" s="5"/>
      <c r="F122" s="3"/>
      <c r="G122" s="3"/>
      <c r="H122" s="3"/>
      <c r="I122" s="3"/>
      <c r="J122" s="3"/>
      <c r="K122" s="3"/>
      <c r="L122" s="6"/>
      <c r="M122" s="6"/>
      <c r="N122" s="12"/>
      <c r="O122" s="6"/>
      <c r="P122" s="5"/>
      <c r="Q122" s="5"/>
    </row>
    <row r="123" spans="1:17" s="2" customFormat="1" x14ac:dyDescent="0.25">
      <c r="A123" s="5"/>
      <c r="C123" s="5"/>
      <c r="D123" s="5"/>
      <c r="E123" s="5"/>
      <c r="F123" s="3"/>
      <c r="G123" s="3"/>
      <c r="H123" s="3"/>
      <c r="I123" s="3"/>
      <c r="J123" s="3"/>
      <c r="K123" s="3"/>
      <c r="L123" s="6"/>
      <c r="M123" s="6"/>
      <c r="N123" s="12"/>
      <c r="O123" s="6"/>
      <c r="P123" s="5"/>
      <c r="Q123" s="5"/>
    </row>
    <row r="124" spans="1:17" s="2" customFormat="1" x14ac:dyDescent="0.25">
      <c r="A124" s="5"/>
      <c r="C124" s="5"/>
      <c r="D124" s="5"/>
      <c r="E124" s="5"/>
      <c r="F124" s="3"/>
      <c r="G124" s="3"/>
      <c r="H124" s="3"/>
      <c r="I124" s="3"/>
      <c r="J124" s="3"/>
      <c r="K124" s="3"/>
      <c r="L124" s="6"/>
      <c r="M124" s="6"/>
      <c r="N124" s="12"/>
      <c r="O124" s="6"/>
      <c r="P124" s="5"/>
      <c r="Q124" s="5"/>
    </row>
    <row r="125" spans="1:17" s="2" customFormat="1" x14ac:dyDescent="0.25">
      <c r="A125" s="5"/>
      <c r="C125" s="5"/>
      <c r="D125" s="5"/>
      <c r="E125" s="5"/>
      <c r="F125" s="3"/>
      <c r="G125" s="3"/>
      <c r="H125" s="3"/>
      <c r="I125" s="3"/>
      <c r="J125" s="3"/>
      <c r="K125" s="3"/>
      <c r="L125" s="6"/>
      <c r="M125" s="6"/>
      <c r="N125" s="12"/>
      <c r="O125" s="6"/>
      <c r="P125" s="5"/>
      <c r="Q125" s="5"/>
    </row>
    <row r="126" spans="1:17" s="2" customFormat="1" x14ac:dyDescent="0.25">
      <c r="A126" s="5"/>
      <c r="C126" s="5"/>
      <c r="D126" s="5"/>
      <c r="E126" s="5"/>
      <c r="F126" s="3"/>
      <c r="G126" s="3"/>
      <c r="H126" s="3"/>
      <c r="I126" s="3"/>
      <c r="J126" s="3"/>
      <c r="K126" s="3"/>
      <c r="L126" s="6"/>
      <c r="M126" s="6"/>
      <c r="N126" s="12"/>
      <c r="O126" s="6"/>
      <c r="P126" s="5"/>
      <c r="Q126" s="5"/>
    </row>
    <row r="127" spans="1:17" s="2" customFormat="1" x14ac:dyDescent="0.25">
      <c r="A127" s="5"/>
      <c r="C127" s="5"/>
      <c r="D127" s="5"/>
      <c r="E127" s="5"/>
      <c r="F127" s="3"/>
      <c r="G127" s="3"/>
      <c r="H127" s="3"/>
      <c r="I127" s="3"/>
      <c r="J127" s="3"/>
      <c r="K127" s="3"/>
      <c r="L127" s="6"/>
      <c r="M127" s="6"/>
      <c r="N127" s="12"/>
      <c r="O127" s="6"/>
      <c r="P127" s="5"/>
      <c r="Q127" s="5"/>
    </row>
    <row r="128" spans="1:17" s="2" customFormat="1" x14ac:dyDescent="0.25">
      <c r="A128" s="5"/>
      <c r="C128" s="5"/>
      <c r="D128" s="5"/>
      <c r="E128" s="5"/>
      <c r="F128" s="3"/>
      <c r="G128" s="3"/>
      <c r="H128" s="3"/>
      <c r="I128" s="3"/>
      <c r="J128" s="3"/>
      <c r="K128" s="3"/>
      <c r="L128" s="6"/>
      <c r="M128" s="6"/>
      <c r="N128" s="12"/>
      <c r="O128" s="6"/>
      <c r="P128" s="5"/>
      <c r="Q128" s="5"/>
    </row>
    <row r="129" spans="1:17" s="2" customFormat="1" x14ac:dyDescent="0.25">
      <c r="A129" s="5"/>
      <c r="C129" s="5"/>
      <c r="D129" s="5"/>
      <c r="E129" s="5"/>
      <c r="F129" s="3"/>
      <c r="G129" s="3"/>
      <c r="H129" s="3"/>
      <c r="I129" s="3"/>
      <c r="J129" s="3"/>
      <c r="K129" s="3"/>
      <c r="L129" s="6"/>
      <c r="M129" s="6"/>
      <c r="N129" s="12"/>
      <c r="O129" s="6"/>
      <c r="P129" s="5"/>
      <c r="Q129" s="5"/>
    </row>
    <row r="130" spans="1:17" s="2" customFormat="1" x14ac:dyDescent="0.25">
      <c r="A130" s="5"/>
      <c r="C130" s="5"/>
      <c r="D130" s="5"/>
      <c r="E130" s="5"/>
      <c r="F130" s="3"/>
      <c r="G130" s="3"/>
      <c r="H130" s="3"/>
      <c r="I130" s="3"/>
      <c r="J130" s="3"/>
      <c r="K130" s="3"/>
      <c r="L130" s="6"/>
      <c r="M130" s="6"/>
      <c r="N130" s="12"/>
      <c r="O130" s="6"/>
      <c r="P130" s="5"/>
      <c r="Q130" s="5"/>
    </row>
    <row r="131" spans="1:17" s="2" customFormat="1" x14ac:dyDescent="0.25">
      <c r="A131" s="5"/>
      <c r="C131" s="5"/>
      <c r="D131" s="5"/>
      <c r="E131" s="5"/>
      <c r="F131" s="3"/>
      <c r="G131" s="3"/>
      <c r="H131" s="3"/>
      <c r="I131" s="3"/>
      <c r="J131" s="3"/>
      <c r="K131" s="3"/>
      <c r="L131" s="6"/>
      <c r="M131" s="6"/>
      <c r="N131" s="12"/>
      <c r="O131" s="6"/>
      <c r="P131" s="5"/>
      <c r="Q131" s="5"/>
    </row>
    <row r="132" spans="1:17" s="2" customFormat="1" x14ac:dyDescent="0.25">
      <c r="A132" s="5"/>
      <c r="C132" s="5"/>
      <c r="D132" s="5"/>
      <c r="E132" s="5"/>
      <c r="F132" s="3"/>
      <c r="G132" s="3"/>
      <c r="H132" s="3"/>
      <c r="I132" s="3"/>
      <c r="J132" s="3"/>
      <c r="K132" s="3"/>
      <c r="L132" s="6"/>
      <c r="M132" s="6"/>
      <c r="N132" s="12"/>
      <c r="O132" s="6"/>
      <c r="P132" s="5"/>
      <c r="Q132" s="5"/>
    </row>
    <row r="133" spans="1:17" s="2" customFormat="1" x14ac:dyDescent="0.25">
      <c r="A133" s="5"/>
      <c r="C133" s="5"/>
      <c r="D133" s="5"/>
      <c r="E133" s="5"/>
      <c r="F133" s="3"/>
      <c r="G133" s="3"/>
      <c r="H133" s="3"/>
      <c r="I133" s="3"/>
      <c r="J133" s="3"/>
      <c r="K133" s="3"/>
      <c r="L133" s="6"/>
      <c r="M133" s="6"/>
      <c r="N133" s="12"/>
      <c r="O133" s="6"/>
      <c r="P133" s="5"/>
      <c r="Q133" s="5"/>
    </row>
    <row r="134" spans="1:17" s="2" customFormat="1" x14ac:dyDescent="0.25">
      <c r="A134" s="5"/>
      <c r="C134" s="5"/>
      <c r="D134" s="5"/>
      <c r="E134" s="5"/>
      <c r="F134" s="3"/>
      <c r="G134" s="3"/>
      <c r="H134" s="3"/>
      <c r="I134" s="3"/>
      <c r="J134" s="3"/>
      <c r="K134" s="3"/>
      <c r="L134" s="6"/>
      <c r="M134" s="6"/>
      <c r="N134" s="12"/>
      <c r="O134" s="6"/>
      <c r="P134" s="5"/>
      <c r="Q134" s="5"/>
    </row>
    <row r="135" spans="1:17" s="2" customFormat="1" x14ac:dyDescent="0.25">
      <c r="A135" s="5"/>
      <c r="C135" s="5"/>
      <c r="D135" s="5"/>
      <c r="E135" s="5"/>
      <c r="F135" s="3"/>
      <c r="G135" s="3"/>
      <c r="H135" s="3"/>
      <c r="I135" s="3"/>
      <c r="J135" s="3"/>
      <c r="K135" s="3"/>
      <c r="L135" s="6"/>
      <c r="M135" s="6"/>
      <c r="N135" s="12"/>
      <c r="O135" s="6"/>
      <c r="P135" s="5"/>
      <c r="Q135" s="5"/>
    </row>
    <row r="136" spans="1:17" s="2" customFormat="1" x14ac:dyDescent="0.25">
      <c r="A136" s="5"/>
      <c r="C136" s="5"/>
      <c r="D136" s="5"/>
      <c r="E136" s="5"/>
      <c r="F136" s="3"/>
      <c r="G136" s="3"/>
      <c r="H136" s="3"/>
      <c r="I136" s="3"/>
      <c r="J136" s="3"/>
      <c r="K136" s="3"/>
      <c r="L136" s="6"/>
      <c r="M136" s="6"/>
      <c r="N136" s="12"/>
      <c r="O136" s="6"/>
      <c r="P136" s="5"/>
      <c r="Q136" s="5"/>
    </row>
    <row r="137" spans="1:17" s="2" customFormat="1" x14ac:dyDescent="0.25">
      <c r="A137" s="5"/>
      <c r="C137" s="5"/>
      <c r="D137" s="5"/>
      <c r="E137" s="5"/>
      <c r="F137" s="3"/>
      <c r="G137" s="3"/>
      <c r="H137" s="3"/>
      <c r="I137" s="3"/>
      <c r="J137" s="3"/>
      <c r="K137" s="3"/>
      <c r="L137" s="6"/>
      <c r="M137" s="6"/>
      <c r="N137" s="12"/>
      <c r="O137" s="6"/>
      <c r="P137" s="5"/>
      <c r="Q137" s="5"/>
    </row>
    <row r="138" spans="1:17" s="2" customFormat="1" x14ac:dyDescent="0.25">
      <c r="A138" s="5"/>
      <c r="C138" s="5"/>
      <c r="D138" s="5"/>
      <c r="E138" s="5"/>
      <c r="F138" s="3"/>
      <c r="G138" s="3"/>
      <c r="H138" s="3"/>
      <c r="I138" s="3"/>
      <c r="J138" s="3"/>
      <c r="K138" s="3"/>
      <c r="L138" s="6"/>
      <c r="M138" s="6"/>
      <c r="N138" s="12"/>
      <c r="O138" s="6"/>
      <c r="P138" s="5"/>
      <c r="Q138" s="5"/>
    </row>
    <row r="139" spans="1:17" s="2" customFormat="1" x14ac:dyDescent="0.25">
      <c r="A139" s="5"/>
      <c r="C139" s="5"/>
      <c r="D139" s="5"/>
      <c r="E139" s="5"/>
      <c r="F139" s="3"/>
      <c r="G139" s="3"/>
      <c r="H139" s="3"/>
      <c r="I139" s="3"/>
      <c r="J139" s="3"/>
      <c r="K139" s="3"/>
      <c r="L139" s="6"/>
      <c r="M139" s="6"/>
      <c r="N139" s="12"/>
      <c r="O139" s="6"/>
      <c r="P139" s="5"/>
      <c r="Q139" s="5"/>
    </row>
    <row r="140" spans="1:17" s="2" customFormat="1" x14ac:dyDescent="0.25">
      <c r="A140" s="5"/>
      <c r="C140" s="5"/>
      <c r="D140" s="5"/>
      <c r="E140" s="5"/>
      <c r="F140" s="3"/>
      <c r="G140" s="3"/>
      <c r="H140" s="3"/>
      <c r="I140" s="3"/>
      <c r="J140" s="3"/>
      <c r="K140" s="3"/>
      <c r="L140" s="6"/>
      <c r="M140" s="6"/>
      <c r="N140" s="12"/>
      <c r="O140" s="6"/>
      <c r="P140" s="5"/>
      <c r="Q140" s="5"/>
    </row>
    <row r="141" spans="1:17" s="2" customFormat="1" x14ac:dyDescent="0.25">
      <c r="A141" s="5"/>
      <c r="C141" s="5"/>
      <c r="D141" s="5"/>
      <c r="E141" s="5"/>
      <c r="F141" s="3"/>
      <c r="G141" s="3"/>
      <c r="H141" s="3"/>
      <c r="I141" s="3"/>
      <c r="J141" s="3"/>
      <c r="K141" s="3"/>
      <c r="L141" s="6"/>
      <c r="M141" s="6"/>
      <c r="N141" s="12"/>
      <c r="O141" s="6"/>
      <c r="P141" s="5"/>
      <c r="Q141" s="5"/>
    </row>
    <row r="142" spans="1:17" s="2" customFormat="1" x14ac:dyDescent="0.25">
      <c r="A142" s="5"/>
      <c r="C142" s="5"/>
      <c r="D142" s="5"/>
      <c r="E142" s="5"/>
      <c r="F142" s="3"/>
      <c r="G142" s="3"/>
      <c r="H142" s="3"/>
      <c r="I142" s="3"/>
      <c r="J142" s="3"/>
      <c r="K142" s="3"/>
      <c r="L142" s="6"/>
      <c r="M142" s="6"/>
      <c r="N142" s="12"/>
      <c r="O142" s="6"/>
      <c r="P142" s="5"/>
      <c r="Q142" s="5"/>
    </row>
    <row r="143" spans="1:17" s="2" customFormat="1" x14ac:dyDescent="0.25">
      <c r="A143" s="5"/>
      <c r="C143" s="5"/>
      <c r="D143" s="5"/>
      <c r="E143" s="5"/>
      <c r="F143" s="3"/>
      <c r="G143" s="3"/>
      <c r="H143" s="3"/>
      <c r="I143" s="3"/>
      <c r="J143" s="3"/>
      <c r="K143" s="3"/>
      <c r="L143" s="6"/>
      <c r="M143" s="6"/>
      <c r="N143" s="12"/>
      <c r="O143" s="6"/>
      <c r="P143" s="5"/>
      <c r="Q143" s="5"/>
    </row>
    <row r="144" spans="1:17" s="2" customFormat="1" x14ac:dyDescent="0.25">
      <c r="A144" s="5"/>
      <c r="C144" s="5"/>
      <c r="D144" s="5"/>
      <c r="E144" s="5"/>
      <c r="F144" s="3"/>
      <c r="G144" s="3"/>
      <c r="H144" s="3"/>
      <c r="I144" s="3"/>
      <c r="J144" s="3"/>
      <c r="K144" s="3"/>
      <c r="L144" s="6"/>
      <c r="M144" s="6"/>
      <c r="N144" s="12"/>
      <c r="O144" s="6"/>
      <c r="P144" s="5"/>
      <c r="Q144" s="5"/>
    </row>
    <row r="145" spans="1:17" s="2" customFormat="1" x14ac:dyDescent="0.25">
      <c r="A145" s="5"/>
      <c r="C145" s="5"/>
      <c r="D145" s="5"/>
      <c r="E145" s="5"/>
      <c r="F145" s="3"/>
      <c r="G145" s="3"/>
      <c r="H145" s="3"/>
      <c r="I145" s="3"/>
      <c r="J145" s="3"/>
      <c r="K145" s="3"/>
      <c r="L145" s="6"/>
      <c r="M145" s="6"/>
      <c r="N145" s="12"/>
      <c r="O145" s="6"/>
      <c r="P145" s="5"/>
      <c r="Q145" s="5"/>
    </row>
    <row r="146" spans="1:17" s="2" customFormat="1" x14ac:dyDescent="0.25">
      <c r="A146" s="5"/>
      <c r="C146" s="5"/>
      <c r="D146" s="5"/>
      <c r="E146" s="5"/>
      <c r="F146" s="3"/>
      <c r="G146" s="3"/>
      <c r="H146" s="3"/>
      <c r="I146" s="3"/>
      <c r="J146" s="3"/>
      <c r="K146" s="3"/>
      <c r="L146" s="6"/>
      <c r="M146" s="6"/>
      <c r="N146" s="12"/>
      <c r="O146" s="6"/>
      <c r="P146" s="5"/>
      <c r="Q146" s="5"/>
    </row>
    <row r="147" spans="1:17" s="2" customFormat="1" x14ac:dyDescent="0.25">
      <c r="A147" s="5"/>
      <c r="C147" s="5"/>
      <c r="D147" s="5"/>
      <c r="E147" s="5"/>
      <c r="F147" s="3"/>
      <c r="G147" s="3"/>
      <c r="H147" s="3"/>
      <c r="I147" s="3"/>
      <c r="J147" s="3"/>
      <c r="K147" s="3"/>
      <c r="L147" s="6"/>
      <c r="M147" s="6"/>
      <c r="N147" s="12"/>
      <c r="O147" s="6"/>
      <c r="P147" s="5"/>
      <c r="Q147" s="5"/>
    </row>
    <row r="148" spans="1:17" s="2" customFormat="1" x14ac:dyDescent="0.25">
      <c r="A148" s="5"/>
      <c r="C148" s="5"/>
      <c r="D148" s="5"/>
      <c r="E148" s="5"/>
      <c r="F148" s="3"/>
      <c r="G148" s="3"/>
      <c r="H148" s="3"/>
      <c r="I148" s="3"/>
      <c r="J148" s="3"/>
      <c r="K148" s="3"/>
      <c r="L148" s="6"/>
      <c r="M148" s="6"/>
      <c r="N148" s="12"/>
      <c r="O148" s="6"/>
      <c r="P148" s="5"/>
      <c r="Q148" s="5"/>
    </row>
    <row r="149" spans="1:17" s="2" customFormat="1" x14ac:dyDescent="0.25">
      <c r="A149" s="5"/>
      <c r="C149" s="5"/>
      <c r="D149" s="5"/>
      <c r="E149" s="5"/>
      <c r="F149" s="3"/>
      <c r="G149" s="3"/>
      <c r="H149" s="3"/>
      <c r="I149" s="3"/>
      <c r="J149" s="3"/>
      <c r="K149" s="3"/>
      <c r="L149" s="6"/>
      <c r="M149" s="6"/>
      <c r="N149" s="12"/>
      <c r="O149" s="6"/>
      <c r="P149" s="5"/>
      <c r="Q149" s="5"/>
    </row>
    <row r="150" spans="1:17" s="2" customFormat="1" x14ac:dyDescent="0.25">
      <c r="A150" s="5"/>
      <c r="C150" s="5"/>
      <c r="D150" s="5"/>
      <c r="E150" s="5"/>
      <c r="F150" s="3"/>
      <c r="G150" s="3"/>
      <c r="H150" s="3"/>
      <c r="I150" s="3"/>
      <c r="J150" s="3"/>
      <c r="K150" s="3"/>
      <c r="L150" s="6"/>
      <c r="M150" s="6"/>
      <c r="N150" s="12"/>
      <c r="O150" s="6"/>
      <c r="P150" s="5"/>
      <c r="Q150" s="5"/>
    </row>
    <row r="151" spans="1:17" s="2" customFormat="1" x14ac:dyDescent="0.25">
      <c r="A151" s="5"/>
      <c r="C151" s="5"/>
      <c r="D151" s="5"/>
      <c r="E151" s="5"/>
      <c r="F151" s="3"/>
      <c r="G151" s="3"/>
      <c r="H151" s="3"/>
      <c r="I151" s="3"/>
      <c r="J151" s="3"/>
      <c r="K151" s="3"/>
      <c r="L151" s="6"/>
      <c r="M151" s="6"/>
      <c r="N151" s="12"/>
      <c r="O151" s="6"/>
      <c r="P151" s="5"/>
      <c r="Q151" s="5"/>
    </row>
    <row r="152" spans="1:17" s="2" customFormat="1" x14ac:dyDescent="0.25">
      <c r="A152" s="5"/>
      <c r="C152" s="5"/>
      <c r="D152" s="5"/>
      <c r="E152" s="5"/>
      <c r="F152" s="3"/>
      <c r="G152" s="3"/>
      <c r="H152" s="3"/>
      <c r="I152" s="3"/>
      <c r="J152" s="3"/>
      <c r="K152" s="3"/>
      <c r="L152" s="6"/>
      <c r="M152" s="6"/>
      <c r="N152" s="12"/>
      <c r="O152" s="6"/>
      <c r="P152" s="5"/>
      <c r="Q152" s="5"/>
    </row>
    <row r="153" spans="1:17" s="2" customFormat="1" x14ac:dyDescent="0.25">
      <c r="A153" s="5"/>
      <c r="C153" s="5"/>
      <c r="D153" s="5"/>
      <c r="E153" s="5"/>
      <c r="F153" s="3"/>
      <c r="G153" s="3"/>
      <c r="H153" s="3"/>
      <c r="I153" s="3"/>
      <c r="J153" s="3"/>
      <c r="K153" s="3"/>
      <c r="L153" s="6"/>
      <c r="M153" s="6"/>
      <c r="N153" s="12"/>
      <c r="O153" s="6"/>
      <c r="P153" s="5"/>
      <c r="Q153" s="5"/>
    </row>
    <row r="154" spans="1:17" s="2" customFormat="1" x14ac:dyDescent="0.25">
      <c r="A154" s="5"/>
      <c r="C154" s="5"/>
      <c r="D154" s="5"/>
      <c r="E154" s="5"/>
      <c r="F154" s="3"/>
      <c r="G154" s="3"/>
      <c r="H154" s="3"/>
      <c r="I154" s="3"/>
      <c r="J154" s="3"/>
      <c r="K154" s="3"/>
      <c r="L154" s="6"/>
      <c r="M154" s="6"/>
      <c r="N154" s="12"/>
      <c r="O154" s="6"/>
      <c r="P154" s="5"/>
      <c r="Q154" s="5"/>
    </row>
    <row r="155" spans="1:17" s="2" customFormat="1" x14ac:dyDescent="0.25">
      <c r="A155" s="5"/>
      <c r="C155" s="5"/>
      <c r="D155" s="5"/>
      <c r="E155" s="5"/>
      <c r="F155" s="3"/>
      <c r="G155" s="3"/>
      <c r="H155" s="3"/>
      <c r="I155" s="3"/>
      <c r="J155" s="3"/>
      <c r="K155" s="3"/>
      <c r="L155" s="6"/>
      <c r="M155" s="6"/>
      <c r="N155" s="12"/>
      <c r="O155" s="6"/>
      <c r="P155" s="5"/>
      <c r="Q155" s="5"/>
    </row>
    <row r="156" spans="1:17" s="2" customFormat="1" x14ac:dyDescent="0.25">
      <c r="A156" s="5"/>
      <c r="C156" s="5"/>
      <c r="D156" s="5"/>
      <c r="E156" s="5"/>
      <c r="F156" s="3"/>
      <c r="G156" s="3"/>
      <c r="H156" s="3"/>
      <c r="I156" s="3"/>
      <c r="J156" s="3"/>
      <c r="K156" s="3"/>
      <c r="L156" s="6"/>
      <c r="M156" s="6"/>
      <c r="N156" s="12"/>
      <c r="O156" s="6"/>
      <c r="P156" s="5"/>
      <c r="Q156" s="5"/>
    </row>
    <row r="157" spans="1:17" s="2" customFormat="1" x14ac:dyDescent="0.25">
      <c r="A157" s="5"/>
      <c r="C157" s="5"/>
      <c r="D157" s="5"/>
      <c r="E157" s="5"/>
      <c r="F157" s="3"/>
      <c r="G157" s="3"/>
      <c r="H157" s="3"/>
      <c r="I157" s="3"/>
      <c r="J157" s="3"/>
      <c r="K157" s="3"/>
      <c r="L157" s="6"/>
      <c r="M157" s="6"/>
      <c r="N157" s="12"/>
      <c r="O157" s="6"/>
      <c r="P157" s="5"/>
      <c r="Q157" s="5"/>
    </row>
    <row r="158" spans="1:17" s="2" customFormat="1" x14ac:dyDescent="0.25">
      <c r="A158" s="5"/>
      <c r="C158" s="5"/>
      <c r="D158" s="5"/>
      <c r="E158" s="5"/>
      <c r="F158" s="3"/>
      <c r="G158" s="3"/>
      <c r="H158" s="3"/>
      <c r="I158" s="3"/>
      <c r="J158" s="3"/>
      <c r="K158" s="3"/>
      <c r="L158" s="6"/>
      <c r="M158" s="6"/>
      <c r="N158" s="12"/>
      <c r="O158" s="6"/>
      <c r="P158" s="5"/>
      <c r="Q158" s="5"/>
    </row>
    <row r="159" spans="1:17" s="2" customFormat="1" x14ac:dyDescent="0.25">
      <c r="A159" s="5"/>
      <c r="C159" s="5"/>
      <c r="D159" s="5"/>
      <c r="E159" s="5"/>
      <c r="F159" s="3"/>
      <c r="G159" s="3"/>
      <c r="H159" s="3"/>
      <c r="I159" s="3"/>
      <c r="J159" s="3"/>
      <c r="K159" s="3"/>
      <c r="L159" s="6"/>
      <c r="M159" s="6"/>
      <c r="N159" s="12"/>
      <c r="O159" s="6"/>
      <c r="P159" s="5"/>
      <c r="Q159" s="5"/>
    </row>
    <row r="160" spans="1:17" s="2" customFormat="1" x14ac:dyDescent="0.25">
      <c r="A160" s="5"/>
      <c r="C160" s="5"/>
      <c r="D160" s="5"/>
      <c r="E160" s="5"/>
      <c r="F160" s="3"/>
      <c r="G160" s="3"/>
      <c r="H160" s="3"/>
      <c r="I160" s="3"/>
      <c r="J160" s="3"/>
      <c r="K160" s="3"/>
      <c r="L160" s="6"/>
      <c r="M160" s="6"/>
      <c r="N160" s="12"/>
      <c r="O160" s="6"/>
      <c r="P160" s="5"/>
      <c r="Q160" s="5"/>
    </row>
    <row r="161" spans="1:17" s="2" customFormat="1" x14ac:dyDescent="0.25">
      <c r="A161" s="5"/>
      <c r="C161" s="5"/>
      <c r="D161" s="5"/>
      <c r="E161" s="5"/>
      <c r="F161" s="3"/>
      <c r="G161" s="3"/>
      <c r="H161" s="3"/>
      <c r="I161" s="3"/>
      <c r="J161" s="3"/>
      <c r="K161" s="3"/>
      <c r="L161" s="6"/>
      <c r="M161" s="6"/>
      <c r="N161" s="12"/>
      <c r="O161" s="6"/>
      <c r="P161" s="5"/>
      <c r="Q161" s="5"/>
    </row>
    <row r="162" spans="1:17" s="2" customFormat="1" x14ac:dyDescent="0.25">
      <c r="A162" s="5"/>
      <c r="C162" s="5"/>
      <c r="D162" s="5"/>
      <c r="E162" s="5"/>
      <c r="F162" s="3"/>
      <c r="G162" s="3"/>
      <c r="H162" s="3"/>
      <c r="I162" s="3"/>
      <c r="J162" s="3"/>
      <c r="K162" s="3"/>
      <c r="L162" s="6"/>
      <c r="M162" s="6"/>
      <c r="N162" s="12"/>
      <c r="O162" s="6"/>
      <c r="P162" s="5"/>
      <c r="Q162" s="5"/>
    </row>
    <row r="163" spans="1:17" s="2" customFormat="1" x14ac:dyDescent="0.25">
      <c r="A163" s="5"/>
      <c r="C163" s="5"/>
      <c r="D163" s="5"/>
      <c r="E163" s="5"/>
      <c r="F163" s="3"/>
      <c r="G163" s="3"/>
      <c r="H163" s="3"/>
      <c r="I163" s="3"/>
      <c r="J163" s="3"/>
      <c r="K163" s="3"/>
      <c r="L163" s="6"/>
      <c r="M163" s="6"/>
      <c r="N163" s="12"/>
      <c r="O163" s="6"/>
      <c r="P163" s="5"/>
      <c r="Q163" s="5"/>
    </row>
    <row r="164" spans="1:17" s="2" customFormat="1" x14ac:dyDescent="0.25">
      <c r="A164" s="5"/>
      <c r="C164" s="5"/>
      <c r="D164" s="5"/>
      <c r="E164" s="5"/>
      <c r="F164" s="3"/>
      <c r="G164" s="3"/>
      <c r="H164" s="3"/>
      <c r="I164" s="3"/>
      <c r="J164" s="3"/>
      <c r="K164" s="3"/>
      <c r="L164" s="6"/>
      <c r="M164" s="6"/>
      <c r="N164" s="12"/>
      <c r="O164" s="6"/>
      <c r="P164" s="5"/>
      <c r="Q164" s="5"/>
    </row>
    <row r="165" spans="1:17" s="2" customFormat="1" x14ac:dyDescent="0.25">
      <c r="A165" s="5"/>
      <c r="C165" s="5"/>
      <c r="D165" s="5"/>
      <c r="E165" s="5"/>
      <c r="F165" s="3"/>
      <c r="G165" s="3"/>
      <c r="H165" s="3"/>
      <c r="I165" s="3"/>
      <c r="J165" s="3"/>
      <c r="K165" s="3"/>
      <c r="L165" s="6"/>
      <c r="M165" s="6"/>
      <c r="N165" s="12"/>
      <c r="O165" s="6"/>
      <c r="P165" s="5"/>
      <c r="Q165" s="5"/>
    </row>
    <row r="166" spans="1:17" s="2" customFormat="1" x14ac:dyDescent="0.25">
      <c r="A166" s="5"/>
      <c r="C166" s="5"/>
      <c r="D166" s="5"/>
      <c r="E166" s="5"/>
      <c r="F166" s="3"/>
      <c r="G166" s="3"/>
      <c r="H166" s="3"/>
      <c r="I166" s="3"/>
      <c r="J166" s="3"/>
      <c r="K166" s="3"/>
      <c r="L166" s="6"/>
      <c r="M166" s="6"/>
      <c r="N166" s="12"/>
      <c r="O166" s="6"/>
      <c r="P166" s="5"/>
      <c r="Q166" s="5"/>
    </row>
    <row r="167" spans="1:17" s="2" customFormat="1" x14ac:dyDescent="0.25">
      <c r="A167" s="5"/>
      <c r="C167" s="5"/>
      <c r="D167" s="5"/>
      <c r="E167" s="5"/>
      <c r="F167" s="3"/>
      <c r="G167" s="3"/>
      <c r="H167" s="3"/>
      <c r="I167" s="3"/>
      <c r="J167" s="3"/>
      <c r="K167" s="3"/>
      <c r="L167" s="6"/>
      <c r="M167" s="6"/>
      <c r="N167" s="12"/>
      <c r="O167" s="6"/>
      <c r="P167" s="5"/>
      <c r="Q167" s="5"/>
    </row>
    <row r="168" spans="1:17" s="2" customFormat="1" x14ac:dyDescent="0.25">
      <c r="A168" s="5"/>
      <c r="C168" s="5"/>
      <c r="D168" s="5"/>
      <c r="E168" s="5"/>
      <c r="F168" s="3"/>
      <c r="G168" s="3"/>
      <c r="H168" s="3"/>
      <c r="I168" s="3"/>
      <c r="J168" s="3"/>
      <c r="K168" s="3"/>
      <c r="L168" s="6"/>
      <c r="M168" s="6"/>
      <c r="N168" s="12"/>
      <c r="O168" s="6"/>
      <c r="P168" s="5"/>
      <c r="Q168" s="5"/>
    </row>
    <row r="169" spans="1:17" s="2" customFormat="1" x14ac:dyDescent="0.25">
      <c r="A169" s="5"/>
      <c r="C169" s="5"/>
      <c r="D169" s="5"/>
      <c r="E169" s="5"/>
      <c r="F169" s="3"/>
      <c r="G169" s="3"/>
      <c r="H169" s="3"/>
      <c r="I169" s="3"/>
      <c r="J169" s="3"/>
      <c r="K169" s="3"/>
      <c r="L169" s="6"/>
      <c r="M169" s="6"/>
      <c r="N169" s="12"/>
      <c r="O169" s="6"/>
      <c r="P169" s="5"/>
      <c r="Q169" s="5"/>
    </row>
    <row r="170" spans="1:17" s="2" customFormat="1" x14ac:dyDescent="0.25">
      <c r="A170" s="5"/>
      <c r="C170" s="5"/>
      <c r="D170" s="5"/>
      <c r="E170" s="5"/>
      <c r="F170" s="3"/>
      <c r="G170" s="3"/>
      <c r="H170" s="3"/>
      <c r="I170" s="3"/>
      <c r="J170" s="3"/>
      <c r="K170" s="3"/>
      <c r="L170" s="6"/>
      <c r="M170" s="6"/>
      <c r="N170" s="12"/>
      <c r="O170" s="6"/>
      <c r="P170" s="5"/>
      <c r="Q170" s="5"/>
    </row>
    <row r="171" spans="1:17" s="2" customFormat="1" x14ac:dyDescent="0.25">
      <c r="A171" s="5"/>
      <c r="C171" s="5"/>
      <c r="D171" s="5"/>
      <c r="E171" s="5"/>
      <c r="F171" s="3"/>
      <c r="G171" s="3"/>
      <c r="H171" s="3"/>
      <c r="I171" s="3"/>
      <c r="J171" s="3"/>
      <c r="K171" s="3"/>
      <c r="L171" s="6"/>
      <c r="M171" s="6"/>
      <c r="N171" s="12"/>
      <c r="O171" s="6"/>
      <c r="P171" s="5"/>
      <c r="Q171" s="5"/>
    </row>
    <row r="172" spans="1:17" s="2" customFormat="1" x14ac:dyDescent="0.25">
      <c r="A172" s="5"/>
      <c r="C172" s="5"/>
      <c r="D172" s="5"/>
      <c r="E172" s="5"/>
      <c r="F172" s="3"/>
      <c r="G172" s="3"/>
      <c r="H172" s="3"/>
      <c r="I172" s="3"/>
      <c r="J172" s="3"/>
      <c r="K172" s="3"/>
      <c r="L172" s="6"/>
      <c r="M172" s="6"/>
      <c r="N172" s="12"/>
      <c r="O172" s="6"/>
      <c r="P172" s="5"/>
      <c r="Q172" s="5"/>
    </row>
    <row r="173" spans="1:17" s="2" customFormat="1" x14ac:dyDescent="0.25">
      <c r="A173" s="5"/>
      <c r="C173" s="5"/>
      <c r="D173" s="5"/>
      <c r="E173" s="5"/>
      <c r="F173" s="3"/>
      <c r="G173" s="3"/>
      <c r="H173" s="3"/>
      <c r="I173" s="3"/>
      <c r="J173" s="3"/>
      <c r="K173" s="3"/>
      <c r="L173" s="6"/>
      <c r="M173" s="6"/>
      <c r="N173" s="12"/>
      <c r="O173" s="6"/>
      <c r="P173" s="5"/>
      <c r="Q173" s="5"/>
    </row>
    <row r="174" spans="1:17" s="2" customFormat="1" x14ac:dyDescent="0.25">
      <c r="A174" s="5"/>
      <c r="C174" s="5"/>
      <c r="D174" s="5"/>
      <c r="E174" s="5"/>
      <c r="F174" s="3"/>
      <c r="G174" s="3"/>
      <c r="H174" s="3"/>
      <c r="I174" s="3"/>
      <c r="J174" s="3"/>
      <c r="K174" s="3"/>
      <c r="L174" s="6"/>
      <c r="M174" s="6"/>
      <c r="N174" s="12"/>
      <c r="O174" s="6"/>
      <c r="P174" s="5"/>
      <c r="Q174" s="5"/>
    </row>
    <row r="175" spans="1:17" s="2" customFormat="1" x14ac:dyDescent="0.25">
      <c r="A175" s="5"/>
      <c r="C175" s="5"/>
      <c r="D175" s="5"/>
      <c r="E175" s="5"/>
      <c r="F175" s="3"/>
      <c r="G175" s="3"/>
      <c r="H175" s="3"/>
      <c r="I175" s="3"/>
      <c r="J175" s="3"/>
      <c r="K175" s="3"/>
      <c r="L175" s="6"/>
      <c r="M175" s="6"/>
      <c r="N175" s="12"/>
      <c r="O175" s="6"/>
      <c r="P175" s="5"/>
      <c r="Q175" s="5"/>
    </row>
    <row r="176" spans="1:17" s="2" customFormat="1" x14ac:dyDescent="0.25">
      <c r="A176" s="5"/>
      <c r="C176" s="5"/>
      <c r="D176" s="5"/>
      <c r="E176" s="5"/>
      <c r="F176" s="3"/>
      <c r="G176" s="3"/>
      <c r="H176" s="3"/>
      <c r="I176" s="3"/>
      <c r="J176" s="3"/>
      <c r="K176" s="3"/>
      <c r="L176" s="6"/>
      <c r="M176" s="6"/>
      <c r="N176" s="12"/>
      <c r="O176" s="6"/>
      <c r="P176" s="5"/>
      <c r="Q176" s="5"/>
    </row>
    <row r="177" spans="1:17" s="2" customFormat="1" x14ac:dyDescent="0.25">
      <c r="A177" s="5"/>
      <c r="C177" s="5"/>
      <c r="D177" s="5"/>
      <c r="E177" s="5"/>
      <c r="F177" s="3"/>
      <c r="G177" s="3"/>
      <c r="H177" s="3"/>
      <c r="I177" s="3"/>
      <c r="J177" s="3"/>
      <c r="K177" s="3"/>
      <c r="L177" s="6"/>
      <c r="M177" s="6"/>
      <c r="N177" s="12"/>
      <c r="O177" s="6"/>
      <c r="P177" s="5"/>
      <c r="Q177" s="5"/>
    </row>
    <row r="178" spans="1:17" s="2" customFormat="1" x14ac:dyDescent="0.25">
      <c r="A178" s="5"/>
      <c r="C178" s="5"/>
      <c r="D178" s="5"/>
      <c r="E178" s="5"/>
      <c r="F178" s="3"/>
      <c r="G178" s="3"/>
      <c r="H178" s="3"/>
      <c r="I178" s="3"/>
      <c r="J178" s="3"/>
      <c r="K178" s="3"/>
      <c r="L178" s="6"/>
      <c r="M178" s="6"/>
      <c r="N178" s="12"/>
      <c r="O178" s="6"/>
      <c r="P178" s="5"/>
      <c r="Q178" s="5"/>
    </row>
    <row r="179" spans="1:17" s="2" customFormat="1" x14ac:dyDescent="0.25">
      <c r="A179" s="5"/>
      <c r="C179" s="5"/>
      <c r="D179" s="5"/>
      <c r="E179" s="5"/>
      <c r="F179" s="3"/>
      <c r="G179" s="3"/>
      <c r="H179" s="3"/>
      <c r="I179" s="3"/>
      <c r="J179" s="3"/>
      <c r="K179" s="3"/>
      <c r="L179" s="6"/>
      <c r="M179" s="6"/>
      <c r="N179" s="12"/>
      <c r="O179" s="6"/>
      <c r="P179" s="5"/>
      <c r="Q179" s="5"/>
    </row>
    <row r="180" spans="1:17" s="2" customFormat="1" x14ac:dyDescent="0.25">
      <c r="A180" s="5"/>
      <c r="C180" s="5"/>
      <c r="D180" s="5"/>
      <c r="E180" s="5"/>
      <c r="F180" s="3"/>
      <c r="G180" s="3"/>
      <c r="H180" s="3"/>
      <c r="I180" s="3"/>
      <c r="J180" s="3"/>
      <c r="K180" s="3"/>
      <c r="L180" s="6"/>
      <c r="M180" s="6"/>
      <c r="N180" s="12"/>
      <c r="O180" s="6"/>
      <c r="P180" s="5"/>
      <c r="Q180" s="5"/>
    </row>
    <row r="181" spans="1:17" s="2" customFormat="1" x14ac:dyDescent="0.25">
      <c r="A181" s="5"/>
      <c r="C181" s="5"/>
      <c r="D181" s="5"/>
      <c r="E181" s="5"/>
      <c r="F181" s="3"/>
      <c r="G181" s="3"/>
      <c r="H181" s="3"/>
      <c r="I181" s="3"/>
      <c r="J181" s="3"/>
      <c r="K181" s="3"/>
      <c r="L181" s="6"/>
      <c r="M181" s="6"/>
      <c r="N181" s="12"/>
      <c r="O181" s="6"/>
      <c r="P181" s="5"/>
      <c r="Q181" s="5"/>
    </row>
    <row r="182" spans="1:17" s="2" customFormat="1" x14ac:dyDescent="0.25">
      <c r="A182" s="5"/>
      <c r="C182" s="5"/>
      <c r="D182" s="5"/>
      <c r="E182" s="5"/>
      <c r="F182" s="3"/>
      <c r="G182" s="3"/>
      <c r="H182" s="3"/>
      <c r="I182" s="3"/>
      <c r="J182" s="3"/>
      <c r="K182" s="3"/>
      <c r="L182" s="6"/>
      <c r="M182" s="6"/>
      <c r="N182" s="12"/>
      <c r="O182" s="6"/>
      <c r="P182" s="5"/>
      <c r="Q182" s="5"/>
    </row>
    <row r="183" spans="1:17" s="2" customFormat="1" x14ac:dyDescent="0.25">
      <c r="A183" s="5"/>
      <c r="C183" s="5"/>
      <c r="D183" s="5"/>
      <c r="E183" s="5"/>
      <c r="F183" s="3"/>
      <c r="G183" s="3"/>
      <c r="H183" s="3"/>
      <c r="I183" s="3"/>
      <c r="J183" s="3"/>
      <c r="K183" s="3"/>
      <c r="L183" s="6"/>
      <c r="M183" s="6"/>
      <c r="N183" s="12"/>
      <c r="O183" s="6"/>
      <c r="P183" s="5"/>
      <c r="Q183" s="5"/>
    </row>
    <row r="184" spans="1:17" s="2" customFormat="1" x14ac:dyDescent="0.25">
      <c r="A184" s="5"/>
      <c r="C184" s="5"/>
      <c r="D184" s="5"/>
      <c r="E184" s="5"/>
      <c r="F184" s="3"/>
      <c r="G184" s="3"/>
      <c r="H184" s="3"/>
      <c r="I184" s="3"/>
      <c r="J184" s="3"/>
      <c r="K184" s="3"/>
      <c r="L184" s="6"/>
      <c r="M184" s="6"/>
      <c r="N184" s="12"/>
      <c r="O184" s="6"/>
      <c r="P184" s="5"/>
      <c r="Q184" s="5"/>
    </row>
    <row r="185" spans="1:17" s="2" customFormat="1" x14ac:dyDescent="0.25">
      <c r="A185" s="5"/>
      <c r="C185" s="5"/>
      <c r="D185" s="5"/>
      <c r="E185" s="5"/>
      <c r="F185" s="3"/>
      <c r="G185" s="3"/>
      <c r="H185" s="3"/>
      <c r="I185" s="3"/>
      <c r="J185" s="3"/>
      <c r="K185" s="3"/>
      <c r="L185" s="6"/>
      <c r="M185" s="6"/>
      <c r="N185" s="12"/>
      <c r="O185" s="6"/>
      <c r="P185" s="5"/>
      <c r="Q185" s="5"/>
    </row>
    <row r="186" spans="1:17" s="2" customFormat="1" x14ac:dyDescent="0.25">
      <c r="A186" s="5"/>
      <c r="C186" s="5"/>
      <c r="D186" s="5"/>
      <c r="E186" s="5"/>
      <c r="F186" s="3"/>
      <c r="G186" s="3"/>
      <c r="H186" s="3"/>
      <c r="I186" s="3"/>
      <c r="J186" s="3"/>
      <c r="K186" s="3"/>
      <c r="L186" s="6"/>
      <c r="M186" s="6"/>
      <c r="N186" s="12"/>
      <c r="O186" s="6"/>
      <c r="P186" s="5"/>
      <c r="Q186" s="5"/>
    </row>
    <row r="187" spans="1:17" s="2" customFormat="1" x14ac:dyDescent="0.25">
      <c r="A187" s="5"/>
      <c r="C187" s="5"/>
      <c r="D187" s="5"/>
      <c r="E187" s="5"/>
      <c r="F187" s="3"/>
      <c r="G187" s="3"/>
      <c r="H187" s="3"/>
      <c r="I187" s="3"/>
      <c r="J187" s="3"/>
      <c r="K187" s="3"/>
      <c r="L187" s="6"/>
      <c r="M187" s="6"/>
      <c r="N187" s="12"/>
      <c r="O187" s="6"/>
      <c r="P187" s="5"/>
      <c r="Q187" s="5"/>
    </row>
    <row r="188" spans="1:17" s="2" customFormat="1" x14ac:dyDescent="0.25">
      <c r="A188" s="5"/>
      <c r="C188" s="5"/>
      <c r="D188" s="5"/>
      <c r="E188" s="5"/>
      <c r="F188" s="3"/>
      <c r="G188" s="3"/>
      <c r="H188" s="3"/>
      <c r="I188" s="3"/>
      <c r="J188" s="3"/>
      <c r="K188" s="3"/>
      <c r="L188" s="6"/>
      <c r="M188" s="6"/>
      <c r="N188" s="12"/>
      <c r="O188" s="6"/>
      <c r="P188" s="5"/>
      <c r="Q188" s="5"/>
    </row>
    <row r="189" spans="1:17" s="2" customFormat="1" x14ac:dyDescent="0.25">
      <c r="A189" s="5"/>
      <c r="C189" s="5"/>
      <c r="D189" s="5"/>
      <c r="E189" s="5"/>
      <c r="F189" s="3"/>
      <c r="G189" s="3"/>
      <c r="H189" s="3"/>
      <c r="I189" s="3"/>
      <c r="J189" s="3"/>
      <c r="K189" s="3"/>
      <c r="L189" s="6"/>
      <c r="M189" s="6"/>
      <c r="N189" s="12"/>
      <c r="O189" s="6"/>
      <c r="P189" s="5"/>
      <c r="Q189" s="5"/>
    </row>
    <row r="190" spans="1:17" s="2" customFormat="1" x14ac:dyDescent="0.25">
      <c r="A190" s="5"/>
      <c r="C190" s="5"/>
      <c r="D190" s="5"/>
      <c r="E190" s="5"/>
      <c r="F190" s="3"/>
      <c r="G190" s="3"/>
      <c r="H190" s="3"/>
      <c r="I190" s="3"/>
      <c r="J190" s="3"/>
      <c r="K190" s="3"/>
      <c r="L190" s="6"/>
      <c r="M190" s="6"/>
      <c r="N190" s="12"/>
      <c r="O190" s="6"/>
      <c r="P190" s="5"/>
      <c r="Q190" s="5"/>
    </row>
    <row r="191" spans="1:17" s="2" customFormat="1" x14ac:dyDescent="0.25">
      <c r="A191" s="5"/>
      <c r="C191" s="5"/>
      <c r="D191" s="5"/>
      <c r="E191" s="5"/>
      <c r="F191" s="3"/>
      <c r="G191" s="3"/>
      <c r="H191" s="3"/>
      <c r="I191" s="3"/>
      <c r="J191" s="3"/>
      <c r="K191" s="3"/>
      <c r="L191" s="6"/>
      <c r="M191" s="6"/>
      <c r="N191" s="12"/>
      <c r="O191" s="6"/>
      <c r="P191" s="5"/>
      <c r="Q191" s="5"/>
    </row>
    <row r="192" spans="1:17" s="2" customFormat="1" x14ac:dyDescent="0.25">
      <c r="A192" s="5"/>
      <c r="C192" s="5"/>
      <c r="D192" s="5"/>
      <c r="E192" s="5"/>
      <c r="F192" s="3"/>
      <c r="G192" s="3"/>
      <c r="H192" s="3"/>
      <c r="I192" s="3"/>
      <c r="J192" s="3"/>
      <c r="K192" s="3"/>
      <c r="L192" s="6"/>
      <c r="M192" s="6"/>
      <c r="N192" s="12"/>
      <c r="O192" s="6"/>
      <c r="P192" s="5"/>
      <c r="Q192" s="5"/>
    </row>
    <row r="193" spans="1:17" s="2" customFormat="1" x14ac:dyDescent="0.25">
      <c r="A193" s="5"/>
      <c r="C193" s="5"/>
      <c r="D193" s="5"/>
      <c r="E193" s="5"/>
      <c r="F193" s="3"/>
      <c r="G193" s="3"/>
      <c r="H193" s="3"/>
      <c r="I193" s="3"/>
      <c r="J193" s="3"/>
      <c r="K193" s="3"/>
      <c r="L193" s="6"/>
      <c r="M193" s="6"/>
      <c r="N193" s="12"/>
      <c r="O193" s="6"/>
      <c r="P193" s="5"/>
      <c r="Q193" s="5"/>
    </row>
  </sheetData>
  <mergeCells count="25">
    <mergeCell ref="H6:J6"/>
    <mergeCell ref="K6:K8"/>
    <mergeCell ref="P6:P8"/>
    <mergeCell ref="Q6:Q8"/>
    <mergeCell ref="C7:C8"/>
    <mergeCell ref="D7:D8"/>
    <mergeCell ref="E7:E8"/>
    <mergeCell ref="F7:F8"/>
    <mergeCell ref="G7:G8"/>
    <mergeCell ref="A1:B1"/>
    <mergeCell ref="N7:N8"/>
    <mergeCell ref="L6:L8"/>
    <mergeCell ref="M6:N6"/>
    <mergeCell ref="O6:O8"/>
    <mergeCell ref="H7:H8"/>
    <mergeCell ref="I7:I8"/>
    <mergeCell ref="J7:J8"/>
    <mergeCell ref="M7:M8"/>
    <mergeCell ref="A3:Q3"/>
    <mergeCell ref="A4:Q4"/>
    <mergeCell ref="A5:Q5"/>
    <mergeCell ref="A6:A8"/>
    <mergeCell ref="B6:B8"/>
    <mergeCell ref="C6:D6"/>
    <mergeCell ref="E6:G6"/>
  </mergeCells>
  <printOptions horizontalCentered="1"/>
  <pageMargins left="0" right="0" top="0.40748031499999998" bottom="0.15748031496063" header="0.31496062992126" footer="0.31496062992126"/>
  <pageSetup paperSize="9" scale="52" fitToHeight="0" orientation="landscape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Tổng</vt:lpstr>
      <vt:lpstr>Chi tiết</vt:lpstr>
      <vt:lpstr>'Chi tiết'!Print_Titles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2025-02-13T06:25:35Z</dcterms:modified>
</cp:coreProperties>
</file>