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Sô_la_mviê_cNa_y" defaultThemeVersion="124226"/>
  <bookViews>
    <workbookView xWindow="-120" yWindow="-120" windowWidth="19420" windowHeight="11020" firstSheet="2" activeTab="2"/>
  </bookViews>
  <sheets>
    <sheet name="SGV" sheetId="10" state="veryHidden" r:id="rId1"/>
    <sheet name="Sheet3" sheetId="3" state="hidden" r:id="rId2"/>
    <sheet name="BTH" sheetId="15" r:id="rId3"/>
    <sheet name="Biểu 01- SNKT" sheetId="12" r:id="rId4"/>
    <sheet name="Biểu 02-Nguồn huyện điều hành" sheetId="16" r:id="rId5"/>
  </sheets>
  <definedNames>
    <definedName name="_xlnm.Print_Titles" localSheetId="2">BTH!$4:$4</definedName>
  </definedNames>
  <calcPr calcId="144525"/>
</workbook>
</file>

<file path=xl/calcChain.xml><?xml version="1.0" encoding="utf-8"?>
<calcChain xmlns="http://schemas.openxmlformats.org/spreadsheetml/2006/main">
  <c r="C14" i="15" l="1"/>
  <c r="C16" i="15"/>
  <c r="C17" i="15"/>
  <c r="C18" i="15"/>
  <c r="C19" i="15"/>
  <c r="C20" i="15"/>
  <c r="C21" i="15"/>
  <c r="C15" i="15"/>
  <c r="C12" i="15"/>
  <c r="C13" i="15"/>
  <c r="C9" i="15"/>
  <c r="C8" i="16"/>
  <c r="C11" i="15" l="1"/>
  <c r="A3" i="16" l="1"/>
  <c r="D19" i="12" l="1"/>
  <c r="A3" i="12" l="1"/>
  <c r="D11" i="12" l="1"/>
  <c r="C10" i="15" l="1"/>
  <c r="C8" i="15" s="1"/>
  <c r="C7" i="15" s="1"/>
  <c r="C6" i="15" s="1"/>
  <c r="C5" i="15" s="1"/>
  <c r="D9" i="12"/>
  <c r="D8" i="12" s="1"/>
  <c r="C23" i="15"/>
  <c r="C26" i="15" l="1"/>
  <c r="C22" i="15" s="1"/>
</calcChain>
</file>

<file path=xl/sharedStrings.xml><?xml version="1.0" encoding="utf-8"?>
<sst xmlns="http://schemas.openxmlformats.org/spreadsheetml/2006/main" count="102" uniqueCount="72">
  <si>
    <t>Đơn vị tính: đồng</t>
  </si>
  <si>
    <t>STT</t>
  </si>
  <si>
    <t>Nguồn kinh phí/Nhiệm vụ chi/Đơn vị thực hiện</t>
  </si>
  <si>
    <t>Số tiền</t>
  </si>
  <si>
    <t>TỔNG CỘNG</t>
  </si>
  <si>
    <t xml:space="preserve"> -</t>
  </si>
  <si>
    <t>Ghi chú</t>
  </si>
  <si>
    <t>A</t>
  </si>
  <si>
    <t>B</t>
  </si>
  <si>
    <t>Nguồn tỉnh bổ sung có mục tiêu</t>
  </si>
  <si>
    <t>Nguồn ngân sách huyện</t>
  </si>
  <si>
    <t>Nguồn sự nghiệp kinh tế</t>
  </si>
  <si>
    <r>
      <t xml:space="preserve">      </t>
    </r>
    <r>
      <rPr>
        <b/>
        <sz val="13"/>
        <color rgb="FF000000"/>
        <rFont val="Times New Roman"/>
        <family val="1"/>
      </rPr>
      <t xml:space="preserve">BIỂU TỔNG HỢP PHÂN BỔ NGUỒN SỰ NGHIỆP KINH TẾ HUYỆN NĂM 2024 </t>
    </r>
  </si>
  <si>
    <t xml:space="preserve">Nội dung </t>
  </si>
  <si>
    <t>Địa điểm xây dựng</t>
  </si>
  <si>
    <t>Kinh phí phân bổ</t>
  </si>
  <si>
    <t>Tổng cộng</t>
  </si>
  <si>
    <t>Xã Trần Phú</t>
  </si>
  <si>
    <t>Đơn vị thực hiện</t>
  </si>
  <si>
    <t>Xã Kim Lư</t>
  </si>
  <si>
    <t>Xã Văn Lang</t>
  </si>
  <si>
    <t xml:space="preserve">Xã Quang Phong </t>
  </si>
  <si>
    <t>Trong đó bao gồm các hạng mục:</t>
  </si>
  <si>
    <t>Chi tiết theo biểu 01</t>
  </si>
  <si>
    <t>Chi tiết theo biểu 02</t>
  </si>
  <si>
    <t xml:space="preserve">Xã Cường Lợi </t>
  </si>
  <si>
    <t xml:space="preserve">BIỂU PHÂN BỔ KINH PHÍ CHO CÁC ĐƠN VỊ, UBND  XÃ, THỊ TRẤN THỰC HIỆN CÁC NHIỆM VỤ PHÁT SINH NĂM 2024  </t>
  </si>
  <si>
    <t xml:space="preserve">Kinh phí mua sắm trang thiết bị trường học </t>
  </si>
  <si>
    <t>Trung tâm Giáo dục Nghề nghiệp - Giáo dục Thường xuyên</t>
  </si>
  <si>
    <t>Biểu 01</t>
  </si>
  <si>
    <t>Sửa chữa đập mương Bản Cháng, xã Kim Lư</t>
  </si>
  <si>
    <t>Sửa chữa đập Phai Chặm, xã Trần Phú</t>
  </si>
  <si>
    <t>Sửa chữa các công trình thủy lợi trên địa bàn huyện năm 2024</t>
  </si>
  <si>
    <t>Thị trấn Yến Lạc</t>
  </si>
  <si>
    <t>Sửa chữa Trạm bơm điện Khuổi So, thị trấn Yến Lạc</t>
  </si>
  <si>
    <t>Sửa chữa đập Tát Thung, xã Văn Lang</t>
  </si>
  <si>
    <t>Sửa chữa đập kênh Nà Dày, xã Quang Phong</t>
  </si>
  <si>
    <t>Sửa chữa đập mương Nà Sang, xã Cường Lợi</t>
  </si>
  <si>
    <t>UBND xã Cường Lợi (Bà Hoàng Thị Hiều - Công chức Địa chính NN-XD&amp;MT)</t>
  </si>
  <si>
    <t>UBND thị trấn Yến Lạc (Ông Hoàng Quốc Hương - Công chức Văn hóa - Xã hội)</t>
  </si>
  <si>
    <t>Kinh phí thực hiện chính sách tinh giản biên chế theo Nghị định số 29/2023/NĐ-CP ngày 03/6/2023 của Chính phủ</t>
  </si>
  <si>
    <t>Sửa chữa công trình cầu treo Khuổi Khe, xã Kim Lư, huyện Na Rì</t>
  </si>
  <si>
    <t xml:space="preserve">Sửa chữa các công trình </t>
  </si>
  <si>
    <t>I</t>
  </si>
  <si>
    <t>Thực hiện nhiệm vụ</t>
  </si>
  <si>
    <t>Kinh phí hệ thống chiếu sáng đô thị thị trấn Yến Lạc</t>
  </si>
  <si>
    <t>Kinh phí điều chỉnh quy hoạch sử dụng đất thời kỳ 2021 - 2030 và Kế hoạch sử dụng đất năm đầu của điều chỉnh quy hoạch sử dụng đất huyện Na Rì</t>
  </si>
  <si>
    <t>II</t>
  </si>
  <si>
    <t>Kinh phí ủy thác để thực hiện cho vay đối với người chấp hành xong án phạt tù</t>
  </si>
  <si>
    <t>Ngân hàng Chính sách Xã hội huyện Na Rì</t>
  </si>
  <si>
    <t>Hội Cựu Chiến binh</t>
  </si>
  <si>
    <t>Kinh phí phụ cấp kiêm nhiệm chủ tịch, phó chủ tịch Hội Cựu chiến binh Khối 487</t>
  </si>
  <si>
    <t>Hội Chữ thập đỏ</t>
  </si>
  <si>
    <t>Kinh phí tập huấn và kiểm tra thu thập thông tin, tổng hợp số liệu theo Văn bản số 3549/UBND-NCPC ngày 27/5/2024 của UBND tỉnh Bắc Kạn</t>
  </si>
  <si>
    <t>Trung tâm Văn hóa Thể thao và Truyền thông</t>
  </si>
  <si>
    <t>Kinh phí thẩm định giá; kinh phí mua máy vi tính, bàn ghế làm việc</t>
  </si>
  <si>
    <t>Phòng Văn hóa và Thông tin</t>
  </si>
  <si>
    <t>UBND xã Cường Lợi</t>
  </si>
  <si>
    <t>Kinh phí thẩm định giá, lập hồ sơ mời thầu mua giống cây lâm nghiệp thực hiện trồng cây phân tán  năm 2024</t>
  </si>
  <si>
    <t xml:space="preserve">Kinh phí chuyển đổi số </t>
  </si>
  <si>
    <t>UBND thị trấn Yến Lạc</t>
  </si>
  <si>
    <t xml:space="preserve">Đơn vị </t>
  </si>
  <si>
    <t>Kinh phí thực hiện công tác tuyên truyền, văn nghệ và khánh tiết Đại hội Dân tộc thiểu số  huyện; Kinh phí luyện tập và tham gia trình diễn di sản văn hóa phi vật thể quốc gia tỉnh Bắc Kạn; Kinh phí tham gia liên hoan dân vũ và nhảy flashmob tỉnh Bắc Kạn năm 2024</t>
  </si>
  <si>
    <r>
      <t xml:space="preserve">      </t>
    </r>
    <r>
      <rPr>
        <b/>
        <sz val="13"/>
        <color rgb="FF000000"/>
        <rFont val="Times New Roman"/>
        <family val="1"/>
      </rPr>
      <t xml:space="preserve">BIỂU TỔNG HỢP PHÂN BỔ NGUỒN NGÂN SÁCH HUYỆN ĐIỀU HÀNH NĂM 2024 </t>
    </r>
  </si>
  <si>
    <t>Sửa chữa các công trình</t>
  </si>
  <si>
    <t>UBND xã Kim Lư</t>
  </si>
  <si>
    <t>Ban Quản lý dự án đầu tư xây dựng huyện</t>
  </si>
  <si>
    <t xml:space="preserve"> Phòng Kinh tế và Hạ tầng</t>
  </si>
  <si>
    <t xml:space="preserve"> Phòng Tài nguyên - Môi trường</t>
  </si>
  <si>
    <t>Thôn Hát Luông, xã Kim Lư</t>
  </si>
  <si>
    <r>
      <t xml:space="preserve">Nguồn ngân sách huyện điều hành </t>
    </r>
    <r>
      <rPr>
        <i/>
        <sz val="13"/>
        <color theme="1"/>
        <rFont val="Times New Roman"/>
        <family val="1"/>
      </rPr>
      <t>(lĩnh vực quản lý hành chính)</t>
    </r>
  </si>
  <si>
    <t>(Kèm theo nghị quyết số       /NQ-HĐND ngày     tháng 9 năm 2024 của Hội đồng nhân dân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</si>
</sst>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26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2"/>
      <name val=".VnTime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81C36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0" xfId="0" applyNumberFormat="1" applyFont="1"/>
    <xf numFmtId="0" fontId="15" fillId="0" borderId="0" xfId="0" applyFont="1"/>
    <xf numFmtId="0" fontId="14" fillId="0" borderId="0" xfId="0" applyFont="1"/>
    <xf numFmtId="164" fontId="15" fillId="0" borderId="0" xfId="1" applyNumberFormat="1" applyFont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19" fillId="0" borderId="0" xfId="0" applyFont="1"/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3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2" fillId="3" borderId="4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164" fontId="19" fillId="0" borderId="5" xfId="1" applyNumberFormat="1" applyFont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justify" vertical="center" wrapText="1"/>
    </xf>
    <xf numFmtId="164" fontId="20" fillId="3" borderId="4" xfId="1" applyNumberFormat="1" applyFont="1" applyFill="1" applyBorder="1" applyAlignment="1">
      <alignment horizontal="right"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justify" vertical="center" wrapText="1"/>
    </xf>
    <xf numFmtId="165" fontId="23" fillId="2" borderId="4" xfId="1" applyNumberFormat="1" applyFont="1" applyFill="1" applyBorder="1" applyAlignment="1">
      <alignment vertical="center"/>
    </xf>
    <xf numFmtId="3" fontId="20" fillId="3" borderId="4" xfId="0" applyNumberFormat="1" applyFont="1" applyFill="1" applyBorder="1" applyAlignment="1">
      <alignment horizontal="right" vertical="center" wrapText="1"/>
    </xf>
    <xf numFmtId="0" fontId="24" fillId="0" borderId="0" xfId="0" applyFont="1"/>
    <xf numFmtId="164" fontId="19" fillId="0" borderId="4" xfId="1" applyNumberFormat="1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justify" vertical="center" wrapText="1"/>
    </xf>
    <xf numFmtId="164" fontId="19" fillId="0" borderId="7" xfId="1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justify" vertical="center" wrapText="1"/>
    </xf>
    <xf numFmtId="3" fontId="15" fillId="0" borderId="0" xfId="0" applyNumberFormat="1" applyFont="1"/>
    <xf numFmtId="0" fontId="15" fillId="0" borderId="6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3" fontId="15" fillId="0" borderId="5" xfId="0" applyNumberFormat="1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3" fontId="15" fillId="0" borderId="8" xfId="0" applyNumberFormat="1" applyFont="1" applyBorder="1" applyAlignment="1">
      <alignment vertical="center"/>
    </xf>
    <xf numFmtId="0" fontId="16" fillId="2" borderId="8" xfId="3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justify" vertical="center"/>
    </xf>
    <xf numFmtId="3" fontId="15" fillId="2" borderId="3" xfId="2" applyNumberFormat="1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2" borderId="4" xfId="0" applyFont="1" applyFill="1" applyBorder="1" applyAlignment="1">
      <alignment horizontal="justify" vertical="center" wrapText="1"/>
    </xf>
    <xf numFmtId="0" fontId="15" fillId="2" borderId="8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3" fontId="17" fillId="3" borderId="1" xfId="0" applyNumberFormat="1" applyFont="1" applyFill="1" applyBorder="1" applyAlignment="1">
      <alignment horizontal="right" vertical="center" wrapText="1"/>
    </xf>
  </cellXfs>
  <cellStyles count="4">
    <cellStyle name="Bình thường" xfId="0" builtinId="0"/>
    <cellStyle name="Chuẩn 2 7" xfId="3"/>
    <cellStyle name="Dấu_phảy" xfId="1" builtin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7" sqref="B7"/>
    </sheetView>
  </sheetViews>
  <sheetFormatPr defaultColWidth="24.08203125" defaultRowHeight="15.5"/>
  <cols>
    <col min="1" max="1" width="5.58203125" style="3" customWidth="1"/>
    <col min="2" max="2" width="83.25" style="5" customWidth="1"/>
    <col min="3" max="3" width="18.5" style="2" customWidth="1"/>
    <col min="4" max="4" width="21.58203125" customWidth="1"/>
  </cols>
  <sheetData>
    <row r="1" spans="1:6" ht="28.5" customHeight="1">
      <c r="A1" s="97" t="s">
        <v>26</v>
      </c>
      <c r="B1" s="97"/>
      <c r="C1" s="97"/>
      <c r="D1" s="97"/>
      <c r="E1" s="1"/>
      <c r="F1" s="1"/>
    </row>
    <row r="2" spans="1:6" ht="17" customHeight="1">
      <c r="A2" s="98" t="s">
        <v>71</v>
      </c>
      <c r="B2" s="98"/>
      <c r="C2" s="98"/>
      <c r="D2" s="98"/>
    </row>
    <row r="3" spans="1:6" ht="21.75" customHeight="1">
      <c r="C3" s="6"/>
      <c r="D3" s="6" t="s">
        <v>0</v>
      </c>
    </row>
    <row r="4" spans="1:6" ht="27" customHeight="1">
      <c r="A4" s="4" t="s">
        <v>1</v>
      </c>
      <c r="B4" s="7" t="s">
        <v>2</v>
      </c>
      <c r="C4" s="4" t="s">
        <v>3</v>
      </c>
      <c r="D4" s="4" t="s">
        <v>6</v>
      </c>
    </row>
    <row r="5" spans="1:6" s="31" customFormat="1" ht="24.75" customHeight="1">
      <c r="A5" s="26"/>
      <c r="B5" s="92" t="s">
        <v>4</v>
      </c>
      <c r="C5" s="28">
        <f>+C22+C6</f>
        <v>3298685440</v>
      </c>
      <c r="D5" s="29"/>
    </row>
    <row r="6" spans="1:6" s="31" customFormat="1" ht="27.75" customHeight="1">
      <c r="A6" s="26" t="s">
        <v>7</v>
      </c>
      <c r="B6" s="27" t="s">
        <v>10</v>
      </c>
      <c r="C6" s="28">
        <f>+C7+C14</f>
        <v>3044763440</v>
      </c>
      <c r="D6" s="73"/>
    </row>
    <row r="7" spans="1:6" s="32" customFormat="1" ht="27.75" customHeight="1">
      <c r="A7" s="26" t="s">
        <v>43</v>
      </c>
      <c r="B7" s="27" t="s">
        <v>11</v>
      </c>
      <c r="C7" s="28">
        <f>+C8+C11</f>
        <v>2701970000</v>
      </c>
      <c r="D7" s="99" t="s">
        <v>23</v>
      </c>
    </row>
    <row r="8" spans="1:6" s="32" customFormat="1" ht="27.75" customHeight="1">
      <c r="A8" s="26">
        <v>1</v>
      </c>
      <c r="B8" s="27" t="s">
        <v>64</v>
      </c>
      <c r="C8" s="28">
        <f>C9+C10</f>
        <v>1900000000</v>
      </c>
      <c r="D8" s="99"/>
    </row>
    <row r="9" spans="1:6" s="31" customFormat="1" ht="21.5" customHeight="1">
      <c r="A9" s="79" t="s">
        <v>5</v>
      </c>
      <c r="B9" s="80" t="s">
        <v>65</v>
      </c>
      <c r="C9" s="81">
        <f>'Biểu 01- SNKT'!D10</f>
        <v>250000000</v>
      </c>
      <c r="D9" s="99"/>
    </row>
    <row r="10" spans="1:6" s="31" customFormat="1" ht="21.5" customHeight="1">
      <c r="A10" s="82" t="s">
        <v>5</v>
      </c>
      <c r="B10" s="83" t="s">
        <v>66</v>
      </c>
      <c r="C10" s="84">
        <f>'Biểu 01- SNKT'!D11</f>
        <v>1650000000</v>
      </c>
      <c r="D10" s="99"/>
      <c r="E10" s="72"/>
    </row>
    <row r="11" spans="1:6" s="31" customFormat="1" ht="21.5" customHeight="1">
      <c r="A11" s="26">
        <v>2</v>
      </c>
      <c r="B11" s="27" t="s">
        <v>44</v>
      </c>
      <c r="C11" s="28">
        <f>C12+C13</f>
        <v>801970000</v>
      </c>
      <c r="D11" s="76"/>
    </row>
    <row r="12" spans="1:6" s="31" customFormat="1" ht="21.5" customHeight="1">
      <c r="A12" s="79" t="s">
        <v>5</v>
      </c>
      <c r="B12" s="80" t="s">
        <v>67</v>
      </c>
      <c r="C12" s="81">
        <f>'Biểu 01- SNKT'!D20</f>
        <v>318000000</v>
      </c>
      <c r="D12" s="76"/>
    </row>
    <row r="13" spans="1:6" s="31" customFormat="1" ht="21.5" customHeight="1">
      <c r="A13" s="82" t="s">
        <v>5</v>
      </c>
      <c r="B13" s="86" t="s">
        <v>68</v>
      </c>
      <c r="C13" s="84">
        <f>'Biểu 01- SNKT'!D21</f>
        <v>483970000</v>
      </c>
      <c r="D13" s="76"/>
    </row>
    <row r="14" spans="1:6" s="31" customFormat="1" ht="27.75" customHeight="1">
      <c r="A14" s="26" t="s">
        <v>47</v>
      </c>
      <c r="B14" s="27" t="s">
        <v>70</v>
      </c>
      <c r="C14" s="28">
        <f>SUM(C15:C21)</f>
        <v>342793440</v>
      </c>
      <c r="D14" s="99" t="s">
        <v>24</v>
      </c>
    </row>
    <row r="15" spans="1:6" s="31" customFormat="1" ht="27.75" customHeight="1">
      <c r="A15" s="79">
        <v>1</v>
      </c>
      <c r="B15" s="93" t="s">
        <v>49</v>
      </c>
      <c r="C15" s="81">
        <f>'Biểu 02-Nguồn huyện điều hành'!C9</f>
        <v>100000000</v>
      </c>
      <c r="D15" s="99"/>
    </row>
    <row r="16" spans="1:6" s="31" customFormat="1" ht="27.75" customHeight="1">
      <c r="A16" s="74">
        <v>2</v>
      </c>
      <c r="B16" s="94" t="s">
        <v>50</v>
      </c>
      <c r="C16" s="75">
        <f>'Biểu 02-Nguồn huyện điều hành'!C10</f>
        <v>12506940.000000002</v>
      </c>
      <c r="D16" s="99"/>
    </row>
    <row r="17" spans="1:5" s="31" customFormat="1" ht="27.75" customHeight="1">
      <c r="A17" s="74">
        <v>3</v>
      </c>
      <c r="B17" s="95" t="s">
        <v>52</v>
      </c>
      <c r="C17" s="75">
        <f>'Biểu 02-Nguồn huyện điều hành'!C11</f>
        <v>8520500</v>
      </c>
      <c r="D17" s="99"/>
    </row>
    <row r="18" spans="1:5" s="31" customFormat="1" ht="27.75" customHeight="1">
      <c r="A18" s="74">
        <v>4</v>
      </c>
      <c r="B18" s="95" t="s">
        <v>54</v>
      </c>
      <c r="C18" s="75">
        <f>'Biểu 02-Nguồn huyện điều hành'!C12</f>
        <v>101480000</v>
      </c>
      <c r="D18" s="99"/>
    </row>
    <row r="19" spans="1:5" s="31" customFormat="1" ht="27.75" customHeight="1">
      <c r="A19" s="74">
        <v>5</v>
      </c>
      <c r="B19" s="95" t="s">
        <v>56</v>
      </c>
      <c r="C19" s="75">
        <f>'Biểu 02-Nguồn huyện điều hành'!C13</f>
        <v>28500000</v>
      </c>
      <c r="D19" s="99"/>
    </row>
    <row r="20" spans="1:5" s="31" customFormat="1" ht="27.75" customHeight="1">
      <c r="A20" s="74">
        <v>6</v>
      </c>
      <c r="B20" s="95" t="s">
        <v>57</v>
      </c>
      <c r="C20" s="75">
        <f>'Biểu 02-Nguồn huyện điều hành'!C14</f>
        <v>7916000</v>
      </c>
      <c r="D20" s="99"/>
    </row>
    <row r="21" spans="1:5" s="31" customFormat="1" ht="27.75" customHeight="1">
      <c r="A21" s="85">
        <v>7</v>
      </c>
      <c r="B21" s="96" t="s">
        <v>60</v>
      </c>
      <c r="C21" s="84">
        <f>'Biểu 02-Nguồn huyện điều hành'!C15</f>
        <v>83870000</v>
      </c>
      <c r="D21" s="99"/>
    </row>
    <row r="22" spans="1:5" s="31" customFormat="1" ht="28.5" customHeight="1">
      <c r="A22" s="26" t="s">
        <v>8</v>
      </c>
      <c r="B22" s="27" t="s">
        <v>9</v>
      </c>
      <c r="C22" s="28">
        <f>+C23+C26</f>
        <v>253922000</v>
      </c>
      <c r="D22" s="77"/>
      <c r="E22" s="33"/>
    </row>
    <row r="23" spans="1:5" s="31" customFormat="1" ht="39.5" customHeight="1">
      <c r="A23" s="26">
        <v>1</v>
      </c>
      <c r="B23" s="27" t="s">
        <v>40</v>
      </c>
      <c r="C23" s="28">
        <f>SUM(C24:C25)</f>
        <v>118099000</v>
      </c>
      <c r="D23" s="77"/>
      <c r="E23" s="30"/>
    </row>
    <row r="24" spans="1:5" s="31" customFormat="1" ht="35.25" customHeight="1">
      <c r="A24" s="79" t="s">
        <v>5</v>
      </c>
      <c r="B24" s="80" t="s">
        <v>38</v>
      </c>
      <c r="C24" s="81">
        <v>4401000</v>
      </c>
      <c r="D24" s="77"/>
      <c r="E24" s="30"/>
    </row>
    <row r="25" spans="1:5" s="31" customFormat="1" ht="27.75" customHeight="1">
      <c r="A25" s="82" t="s">
        <v>5</v>
      </c>
      <c r="B25" s="86" t="s">
        <v>39</v>
      </c>
      <c r="C25" s="84">
        <v>113698000</v>
      </c>
      <c r="D25" s="77"/>
      <c r="E25" s="30"/>
    </row>
    <row r="26" spans="1:5" s="31" customFormat="1" ht="32.5" customHeight="1">
      <c r="A26" s="26">
        <v>2</v>
      </c>
      <c r="B26" s="27" t="s">
        <v>27</v>
      </c>
      <c r="C26" s="28">
        <f>SUM(C27:C27)</f>
        <v>135823000</v>
      </c>
      <c r="D26" s="76"/>
    </row>
    <row r="27" spans="1:5" s="31" customFormat="1" ht="27.5" customHeight="1">
      <c r="A27" s="87" t="s">
        <v>5</v>
      </c>
      <c r="B27" s="88" t="s">
        <v>28</v>
      </c>
      <c r="C27" s="89">
        <v>135823000</v>
      </c>
      <c r="D27" s="78"/>
    </row>
  </sheetData>
  <mergeCells count="4">
    <mergeCell ref="A1:D1"/>
    <mergeCell ref="A2:D2"/>
    <mergeCell ref="D14:D21"/>
    <mergeCell ref="D7:D10"/>
  </mergeCells>
  <pageMargins left="0.70866141732283472" right="0.15748031496062992" top="0.35433070866141736" bottom="0.19685039370078741" header="0.31496062992125984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1"/>
  <sheetViews>
    <sheetView topLeftCell="A17" workbookViewId="0">
      <selection activeCell="D21" sqref="D21"/>
    </sheetView>
  </sheetViews>
  <sheetFormatPr defaultRowHeight="15.5"/>
  <cols>
    <col min="1" max="1" width="6" customWidth="1"/>
    <col min="2" max="2" width="63.58203125" customWidth="1"/>
    <col min="3" max="3" width="17.58203125" customWidth="1"/>
    <col min="4" max="5" width="17.25" customWidth="1"/>
  </cols>
  <sheetData>
    <row r="1" spans="1:5">
      <c r="E1" s="37"/>
    </row>
    <row r="2" spans="1:5" ht="24.75" customHeight="1">
      <c r="A2" s="102" t="s">
        <v>12</v>
      </c>
      <c r="B2" s="102"/>
      <c r="C2" s="102"/>
      <c r="D2" s="102"/>
      <c r="E2" s="102"/>
    </row>
    <row r="3" spans="1:5" ht="20.25" customHeight="1">
      <c r="A3" s="103" t="str">
        <f>+BTH!A2</f>
        <v>(Kèm theo nghị quyết số       /NQ-HĐND ngày     tháng 9 năm 2024 của Hội đồng nhân dân huyện)</v>
      </c>
      <c r="B3" s="103"/>
      <c r="C3" s="103"/>
      <c r="D3" s="103"/>
      <c r="E3" s="103"/>
    </row>
    <row r="4" spans="1:5" ht="16.5">
      <c r="A4" s="8"/>
      <c r="B4" s="8"/>
      <c r="C4" s="9"/>
      <c r="D4" s="10"/>
      <c r="E4" s="16"/>
    </row>
    <row r="5" spans="1:5" ht="22.5" customHeight="1">
      <c r="A5" s="104" t="s">
        <v>1</v>
      </c>
      <c r="B5" s="104" t="s">
        <v>13</v>
      </c>
      <c r="C5" s="101" t="s">
        <v>14</v>
      </c>
      <c r="D5" s="101" t="s">
        <v>15</v>
      </c>
      <c r="E5" s="101" t="s">
        <v>6</v>
      </c>
    </row>
    <row r="6" spans="1:5" ht="18.5" customHeight="1">
      <c r="A6" s="104"/>
      <c r="B6" s="104"/>
      <c r="C6" s="101"/>
      <c r="D6" s="101"/>
      <c r="E6" s="101"/>
    </row>
    <row r="7" spans="1:5" ht="15.5" customHeight="1">
      <c r="A7" s="34">
        <v>1</v>
      </c>
      <c r="B7" s="34">
        <v>2</v>
      </c>
      <c r="C7" s="35">
        <v>3</v>
      </c>
      <c r="D7" s="35">
        <v>4</v>
      </c>
      <c r="E7" s="35">
        <v>5</v>
      </c>
    </row>
    <row r="8" spans="1:5" s="41" customFormat="1" ht="24.75" customHeight="1">
      <c r="A8" s="38"/>
      <c r="B8" s="39" t="s">
        <v>16</v>
      </c>
      <c r="C8" s="35"/>
      <c r="D8" s="40">
        <f>D9+D19</f>
        <v>2701970000</v>
      </c>
      <c r="E8" s="35"/>
    </row>
    <row r="9" spans="1:5" s="41" customFormat="1" ht="24.75" customHeight="1">
      <c r="A9" s="38" t="s">
        <v>43</v>
      </c>
      <c r="B9" s="39" t="s">
        <v>42</v>
      </c>
      <c r="C9" s="35"/>
      <c r="D9" s="40">
        <f>D10+D11</f>
        <v>1900000000</v>
      </c>
      <c r="E9" s="35"/>
    </row>
    <row r="10" spans="1:5" s="41" customFormat="1" ht="49" customHeight="1">
      <c r="A10" s="38">
        <v>1</v>
      </c>
      <c r="B10" s="22" t="s">
        <v>41</v>
      </c>
      <c r="C10" s="25" t="s">
        <v>69</v>
      </c>
      <c r="D10" s="40">
        <v>250000000</v>
      </c>
      <c r="E10" s="35"/>
    </row>
    <row r="11" spans="1:5" s="41" customFormat="1" ht="24" customHeight="1">
      <c r="A11" s="38">
        <v>2</v>
      </c>
      <c r="B11" s="22" t="s">
        <v>32</v>
      </c>
      <c r="C11" s="35"/>
      <c r="D11" s="40">
        <f>SUM(D13:D18)</f>
        <v>1650000000</v>
      </c>
      <c r="E11" s="35"/>
    </row>
    <row r="12" spans="1:5" s="21" customFormat="1" ht="24" customHeight="1">
      <c r="A12" s="35"/>
      <c r="B12" s="20" t="s">
        <v>22</v>
      </c>
      <c r="C12" s="35"/>
      <c r="D12" s="107"/>
      <c r="E12" s="35"/>
    </row>
    <row r="13" spans="1:5" s="41" customFormat="1" ht="24" customHeight="1">
      <c r="A13" s="25" t="s">
        <v>5</v>
      </c>
      <c r="B13" s="17" t="s">
        <v>30</v>
      </c>
      <c r="C13" s="25" t="s">
        <v>19</v>
      </c>
      <c r="D13" s="18">
        <v>470000000</v>
      </c>
      <c r="E13" s="23"/>
    </row>
    <row r="14" spans="1:5" s="41" customFormat="1" ht="24" customHeight="1">
      <c r="A14" s="25" t="s">
        <v>5</v>
      </c>
      <c r="B14" s="17" t="s">
        <v>31</v>
      </c>
      <c r="C14" s="25" t="s">
        <v>17</v>
      </c>
      <c r="D14" s="18">
        <v>350000000</v>
      </c>
      <c r="E14" s="23"/>
    </row>
    <row r="15" spans="1:5" s="41" customFormat="1" ht="35.5" customHeight="1">
      <c r="A15" s="25" t="s">
        <v>5</v>
      </c>
      <c r="B15" s="17" t="s">
        <v>34</v>
      </c>
      <c r="C15" s="25" t="s">
        <v>33</v>
      </c>
      <c r="D15" s="18">
        <v>160000000</v>
      </c>
      <c r="E15" s="23"/>
    </row>
    <row r="16" spans="1:5" s="41" customFormat="1" ht="27" customHeight="1">
      <c r="A16" s="25" t="s">
        <v>5</v>
      </c>
      <c r="B16" s="17" t="s">
        <v>35</v>
      </c>
      <c r="C16" s="25" t="s">
        <v>20</v>
      </c>
      <c r="D16" s="19">
        <v>220000000</v>
      </c>
      <c r="E16" s="23"/>
    </row>
    <row r="17" spans="1:5" s="41" customFormat="1" ht="38.25" customHeight="1">
      <c r="A17" s="25" t="s">
        <v>5</v>
      </c>
      <c r="B17" s="17" t="s">
        <v>36</v>
      </c>
      <c r="C17" s="25" t="s">
        <v>21</v>
      </c>
      <c r="D17" s="19">
        <v>300000000</v>
      </c>
      <c r="E17" s="36"/>
    </row>
    <row r="18" spans="1:5" s="41" customFormat="1" ht="26" customHeight="1">
      <c r="A18" s="25" t="s">
        <v>5</v>
      </c>
      <c r="B18" s="17" t="s">
        <v>37</v>
      </c>
      <c r="C18" s="25" t="s">
        <v>25</v>
      </c>
      <c r="D18" s="24">
        <v>150000000</v>
      </c>
      <c r="E18" s="23"/>
    </row>
    <row r="19" spans="1:5" s="41" customFormat="1" ht="25.5" customHeight="1">
      <c r="A19" s="38" t="s">
        <v>47</v>
      </c>
      <c r="B19" s="43" t="s">
        <v>44</v>
      </c>
      <c r="C19" s="44"/>
      <c r="D19" s="45">
        <f>D20+D21</f>
        <v>801970000</v>
      </c>
      <c r="E19" s="46"/>
    </row>
    <row r="20" spans="1:5" s="41" customFormat="1" ht="25.5" customHeight="1">
      <c r="A20" s="47">
        <v>1</v>
      </c>
      <c r="B20" s="48" t="s">
        <v>45</v>
      </c>
      <c r="C20" s="25" t="s">
        <v>33</v>
      </c>
      <c r="D20" s="49">
        <v>318000000</v>
      </c>
      <c r="E20" s="46"/>
    </row>
    <row r="21" spans="1:5" s="41" customFormat="1" ht="51.5" customHeight="1">
      <c r="A21" s="47">
        <v>2</v>
      </c>
      <c r="B21" s="23" t="s">
        <v>46</v>
      </c>
      <c r="C21" s="50"/>
      <c r="D21" s="51">
        <v>483970000</v>
      </c>
      <c r="E21" s="46"/>
    </row>
  </sheetData>
  <mergeCells count="7">
    <mergeCell ref="A2:E2"/>
    <mergeCell ref="A3:E3"/>
    <mergeCell ref="A5:A6"/>
    <mergeCell ref="B5:B6"/>
    <mergeCell ref="C5:C6"/>
    <mergeCell ref="D5:D6"/>
    <mergeCell ref="E5:E6"/>
  </mergeCells>
  <pageMargins left="0.81" right="0" top="0.23622047244094491" bottom="0.27559055118110237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5" workbookViewId="0">
      <selection activeCell="E10" sqref="E10"/>
    </sheetView>
  </sheetViews>
  <sheetFormatPr defaultRowHeight="15.5"/>
  <cols>
    <col min="1" max="1" width="6" customWidth="1"/>
    <col min="2" max="2" width="34.25" customWidth="1"/>
    <col min="3" max="3" width="16.33203125" customWidth="1"/>
    <col min="4" max="4" width="8.203125E-2" customWidth="1"/>
    <col min="5" max="5" width="61.6640625" customWidth="1"/>
    <col min="6" max="6" width="7.5" customWidth="1"/>
  </cols>
  <sheetData>
    <row r="1" spans="1:6">
      <c r="E1" s="100" t="s">
        <v>29</v>
      </c>
      <c r="F1" s="100"/>
    </row>
    <row r="2" spans="1:6" ht="24.75" customHeight="1">
      <c r="A2" s="102" t="s">
        <v>63</v>
      </c>
      <c r="B2" s="102"/>
      <c r="C2" s="102"/>
      <c r="D2" s="102"/>
      <c r="E2" s="102"/>
      <c r="F2" s="102"/>
    </row>
    <row r="3" spans="1:6" ht="20.25" customHeight="1">
      <c r="A3" s="103" t="str">
        <f>+BTH!A2</f>
        <v>(Kèm theo nghị quyết số       /NQ-HĐND ngày     tháng 9 năm 2024 của Hội đồng nhân dân huyện)</v>
      </c>
      <c r="B3" s="103"/>
      <c r="C3" s="103"/>
      <c r="D3" s="103"/>
      <c r="E3" s="103"/>
      <c r="F3" s="103"/>
    </row>
    <row r="4" spans="1:6" ht="16.5">
      <c r="A4" s="8"/>
      <c r="B4" s="8"/>
      <c r="C4" s="10"/>
      <c r="D4" s="15"/>
      <c r="E4" s="8"/>
      <c r="F4" s="16"/>
    </row>
    <row r="5" spans="1:6" ht="22.5" customHeight="1">
      <c r="A5" s="104" t="s">
        <v>1</v>
      </c>
      <c r="B5" s="104" t="s">
        <v>61</v>
      </c>
      <c r="C5" s="101" t="s">
        <v>15</v>
      </c>
      <c r="D5" s="101" t="s">
        <v>18</v>
      </c>
      <c r="E5" s="104" t="s">
        <v>13</v>
      </c>
      <c r="F5" s="101" t="s">
        <v>6</v>
      </c>
    </row>
    <row r="6" spans="1:6" ht="18.5" customHeight="1">
      <c r="A6" s="104"/>
      <c r="B6" s="104"/>
      <c r="C6" s="101"/>
      <c r="D6" s="101"/>
      <c r="E6" s="104"/>
      <c r="F6" s="101"/>
    </row>
    <row r="7" spans="1:6" ht="19" customHeight="1">
      <c r="A7" s="34">
        <v>1</v>
      </c>
      <c r="B7" s="34">
        <v>2</v>
      </c>
      <c r="C7" s="35">
        <v>3</v>
      </c>
      <c r="D7" s="35">
        <v>5</v>
      </c>
      <c r="E7" s="34">
        <v>4</v>
      </c>
      <c r="F7" s="35">
        <v>5</v>
      </c>
    </row>
    <row r="8" spans="1:6" s="42" customFormat="1" ht="24.75" customHeight="1">
      <c r="A8" s="11"/>
      <c r="B8" s="14" t="s">
        <v>16</v>
      </c>
      <c r="C8" s="13">
        <f>SUM(C9:C15)</f>
        <v>342793440</v>
      </c>
      <c r="D8" s="13"/>
      <c r="E8" s="14"/>
      <c r="F8" s="12"/>
    </row>
    <row r="9" spans="1:6" s="42" customFormat="1" ht="42.5" customHeight="1">
      <c r="A9" s="56">
        <v>1</v>
      </c>
      <c r="B9" s="54" t="s">
        <v>49</v>
      </c>
      <c r="C9" s="57">
        <v>100000000</v>
      </c>
      <c r="D9" s="58"/>
      <c r="E9" s="91" t="s">
        <v>48</v>
      </c>
      <c r="F9" s="59"/>
    </row>
    <row r="10" spans="1:6" s="42" customFormat="1" ht="42.5" customHeight="1">
      <c r="A10" s="55">
        <v>2</v>
      </c>
      <c r="B10" s="60" t="s">
        <v>50</v>
      </c>
      <c r="C10" s="61">
        <v>12506940.000000002</v>
      </c>
      <c r="D10" s="62"/>
      <c r="E10" s="60" t="s">
        <v>51</v>
      </c>
      <c r="F10" s="52"/>
    </row>
    <row r="11" spans="1:6" s="42" customFormat="1" ht="59.5" customHeight="1">
      <c r="A11" s="55">
        <v>3</v>
      </c>
      <c r="B11" s="63" t="s">
        <v>52</v>
      </c>
      <c r="C11" s="64">
        <v>8520500</v>
      </c>
      <c r="D11" s="62"/>
      <c r="E11" s="63" t="s">
        <v>53</v>
      </c>
      <c r="F11" s="52"/>
    </row>
    <row r="12" spans="1:6" s="66" customFormat="1" ht="99" customHeight="1">
      <c r="A12" s="55">
        <v>4</v>
      </c>
      <c r="B12" s="63" t="s">
        <v>54</v>
      </c>
      <c r="C12" s="65">
        <v>101480000</v>
      </c>
      <c r="D12" s="53"/>
      <c r="E12" s="63" t="s">
        <v>62</v>
      </c>
      <c r="F12" s="52"/>
    </row>
    <row r="13" spans="1:6" s="42" customFormat="1" ht="41" customHeight="1">
      <c r="A13" s="55">
        <v>5</v>
      </c>
      <c r="B13" s="63" t="s">
        <v>56</v>
      </c>
      <c r="C13" s="67">
        <v>28500000</v>
      </c>
      <c r="D13" s="105"/>
      <c r="E13" s="63" t="s">
        <v>55</v>
      </c>
      <c r="F13" s="60"/>
    </row>
    <row r="14" spans="1:6" s="42" customFormat="1" ht="41" customHeight="1">
      <c r="A14" s="55">
        <v>6</v>
      </c>
      <c r="B14" s="63" t="s">
        <v>57</v>
      </c>
      <c r="C14" s="67">
        <v>7916000</v>
      </c>
      <c r="D14" s="105"/>
      <c r="E14" s="63" t="s">
        <v>58</v>
      </c>
      <c r="F14" s="60"/>
    </row>
    <row r="15" spans="1:6" s="42" customFormat="1" ht="35.5" customHeight="1">
      <c r="A15" s="90">
        <v>7</v>
      </c>
      <c r="B15" s="68" t="s">
        <v>60</v>
      </c>
      <c r="C15" s="69">
        <v>83870000</v>
      </c>
      <c r="D15" s="106"/>
      <c r="E15" s="70" t="s">
        <v>59</v>
      </c>
      <c r="F15" s="71"/>
    </row>
  </sheetData>
  <mergeCells count="10">
    <mergeCell ref="D13:D15"/>
    <mergeCell ref="E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4" right="0.13" top="0.54" bottom="0.15" header="0.31496062992125984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1</vt:i4>
      </vt:variant>
    </vt:vector>
  </HeadingPairs>
  <TitlesOfParts>
    <vt:vector size="5" baseType="lpstr">
      <vt:lpstr>Sheet3</vt:lpstr>
      <vt:lpstr>BTH</vt:lpstr>
      <vt:lpstr>Biểu 01- SNKT</vt:lpstr>
      <vt:lpstr>Biểu 02-Nguồn huyện điều hành</vt:lpstr>
      <vt:lpstr>BTH!Print_Titles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HUONG</cp:lastModifiedBy>
  <cp:lastPrinted>2024-09-09T13:51:45Z</cp:lastPrinted>
  <dcterms:created xsi:type="dcterms:W3CDTF">2024-02-06T16:27:14Z</dcterms:created>
  <dcterms:modified xsi:type="dcterms:W3CDTF">2024-09-09T13:51:50Z</dcterms:modified>
</cp:coreProperties>
</file>